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109.4.6會計職務S給K調轉交資料\2.專案計畫\115年度專案計畫相關\"/>
    </mc:Choice>
  </mc:AlternateContent>
  <xr:revisionPtr revIDLastSave="0" documentId="13_ncr:1_{D874F083-3B80-48C0-851E-C91A9B7BAD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月預算" sheetId="3" r:id="rId1"/>
    <sheet name="月預算範本" sheetId="1" r:id="rId2"/>
    <sheet name="年度規畫表" sheetId="4" r:id="rId3"/>
    <sheet name="年度規畫表範本" sheetId="5" r:id="rId4"/>
  </sheets>
  <definedNames>
    <definedName name="_xlnm.Print_Titles" localSheetId="0">月預算!$9:$9</definedName>
    <definedName name="_xlnm.Print_Titles" localSheetId="1">月預算範本!$9:$9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3" i="4" l="1"/>
  <c r="A1" i="4"/>
  <c r="F16" i="5"/>
  <c r="T48" i="3"/>
  <c r="T50" i="3" s="1"/>
  <c r="T47" i="3"/>
  <c r="T49" i="3" s="1"/>
  <c r="T46" i="3"/>
  <c r="T43" i="3"/>
  <c r="T40" i="3"/>
  <c r="T37" i="3"/>
  <c r="T34" i="3"/>
  <c r="T31" i="3"/>
  <c r="T28" i="3"/>
  <c r="T25" i="3"/>
  <c r="T22" i="3"/>
  <c r="T19" i="3"/>
  <c r="T16" i="3"/>
  <c r="T13" i="3"/>
  <c r="W48" i="3"/>
  <c r="W50" i="3" s="1"/>
  <c r="V48" i="3"/>
  <c r="V50" i="3" s="1"/>
  <c r="U48" i="3"/>
  <c r="U50" i="3" s="1"/>
  <c r="S48" i="3"/>
  <c r="S50" i="3" s="1"/>
  <c r="R48" i="3"/>
  <c r="R50" i="3" s="1"/>
  <c r="Q48" i="3"/>
  <c r="Q50" i="3" s="1"/>
  <c r="P48" i="3"/>
  <c r="P50" i="3" s="1"/>
  <c r="O48" i="3"/>
  <c r="O50" i="3" s="1"/>
  <c r="N48" i="3"/>
  <c r="N50" i="3" s="1"/>
  <c r="M48" i="3"/>
  <c r="M50" i="3" s="1"/>
  <c r="L48" i="3"/>
  <c r="L50" i="3" s="1"/>
  <c r="K48" i="3"/>
  <c r="K50" i="3" s="1"/>
  <c r="J48" i="3"/>
  <c r="J50" i="3" s="1"/>
  <c r="I48" i="3"/>
  <c r="I50" i="3" s="1"/>
  <c r="H48" i="3"/>
  <c r="H50" i="3" s="1"/>
  <c r="G48" i="3"/>
  <c r="G50" i="3" s="1"/>
  <c r="F48" i="3"/>
  <c r="F50" i="3" s="1"/>
  <c r="E48" i="3"/>
  <c r="E50" i="3" s="1"/>
  <c r="D48" i="3"/>
  <c r="D50" i="3" s="1"/>
  <c r="C48" i="3"/>
  <c r="C50" i="3" s="1"/>
  <c r="W47" i="3"/>
  <c r="W49" i="3" s="1"/>
  <c r="V47" i="3"/>
  <c r="V49" i="3" s="1"/>
  <c r="U47" i="3"/>
  <c r="U49" i="3" s="1"/>
  <c r="S47" i="3"/>
  <c r="R47" i="3"/>
  <c r="R49" i="3" s="1"/>
  <c r="Q47" i="3"/>
  <c r="Q49" i="3" s="1"/>
  <c r="P47" i="3"/>
  <c r="P49" i="3" s="1"/>
  <c r="O47" i="3"/>
  <c r="N47" i="3"/>
  <c r="N49" i="3" s="1"/>
  <c r="M47" i="3"/>
  <c r="M49" i="3" s="1"/>
  <c r="L47" i="3"/>
  <c r="L49" i="3" s="1"/>
  <c r="K47" i="3"/>
  <c r="K49" i="3" s="1"/>
  <c r="J47" i="3"/>
  <c r="J49" i="3" s="1"/>
  <c r="I47" i="3"/>
  <c r="I49" i="3" s="1"/>
  <c r="H47" i="3"/>
  <c r="H49" i="3" s="1"/>
  <c r="G47" i="3"/>
  <c r="F47" i="3"/>
  <c r="F49" i="3" s="1"/>
  <c r="E47" i="3"/>
  <c r="E49" i="3" s="1"/>
  <c r="D47" i="3"/>
  <c r="D49" i="3" s="1"/>
  <c r="C47" i="3"/>
  <c r="C49" i="3" s="1"/>
  <c r="W46" i="3"/>
  <c r="V46" i="3"/>
  <c r="U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X46" i="3" s="1"/>
  <c r="X45" i="3"/>
  <c r="X44" i="3"/>
  <c r="W43" i="3"/>
  <c r="V43" i="3"/>
  <c r="U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X42" i="3"/>
  <c r="X41" i="3"/>
  <c r="W40" i="3"/>
  <c r="V40" i="3"/>
  <c r="U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X40" i="3" s="1"/>
  <c r="X39" i="3"/>
  <c r="X38" i="3"/>
  <c r="W37" i="3"/>
  <c r="V37" i="3"/>
  <c r="U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X36" i="3"/>
  <c r="X35" i="3"/>
  <c r="W34" i="3"/>
  <c r="V34" i="3"/>
  <c r="U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X34" i="3" s="1"/>
  <c r="X33" i="3"/>
  <c r="X32" i="3"/>
  <c r="W31" i="3"/>
  <c r="V31" i="3"/>
  <c r="U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X30" i="3"/>
  <c r="X29" i="3"/>
  <c r="W28" i="3"/>
  <c r="V28" i="3"/>
  <c r="U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X28" i="3" s="1"/>
  <c r="X27" i="3"/>
  <c r="X26" i="3"/>
  <c r="W25" i="3"/>
  <c r="V25" i="3"/>
  <c r="U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X24" i="3"/>
  <c r="X23" i="3"/>
  <c r="W22" i="3"/>
  <c r="V22" i="3"/>
  <c r="U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X22" i="3" s="1"/>
  <c r="X21" i="3"/>
  <c r="X20" i="3"/>
  <c r="W19" i="3"/>
  <c r="V19" i="3"/>
  <c r="U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X18" i="3"/>
  <c r="X17" i="3"/>
  <c r="W16" i="3"/>
  <c r="V16" i="3"/>
  <c r="U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X16" i="3" s="1"/>
  <c r="X15" i="3"/>
  <c r="X14" i="3"/>
  <c r="W13" i="3"/>
  <c r="V13" i="3"/>
  <c r="U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X12" i="3"/>
  <c r="X11" i="3"/>
  <c r="X10" i="3"/>
  <c r="B5" i="3"/>
  <c r="S48" i="1"/>
  <c r="S50" i="1" s="1"/>
  <c r="S47" i="1"/>
  <c r="S46" i="1"/>
  <c r="S43" i="1"/>
  <c r="S40" i="1"/>
  <c r="S37" i="1"/>
  <c r="S34" i="1"/>
  <c r="S31" i="1"/>
  <c r="S28" i="1"/>
  <c r="S25" i="1"/>
  <c r="S22" i="1"/>
  <c r="S19" i="1"/>
  <c r="S16" i="1"/>
  <c r="S13" i="1"/>
  <c r="B5" i="1"/>
  <c r="P48" i="1"/>
  <c r="P50" i="1" s="1"/>
  <c r="O48" i="1"/>
  <c r="O50" i="1" s="1"/>
  <c r="N48" i="1"/>
  <c r="N50" i="1" s="1"/>
  <c r="M48" i="1"/>
  <c r="M50" i="1" s="1"/>
  <c r="P47" i="1"/>
  <c r="P49" i="1" s="1"/>
  <c r="O47" i="1"/>
  <c r="O49" i="1" s="1"/>
  <c r="N47" i="1"/>
  <c r="N49" i="1" s="1"/>
  <c r="M47" i="1"/>
  <c r="M49" i="1" s="1"/>
  <c r="P46" i="1"/>
  <c r="O46" i="1"/>
  <c r="N46" i="1"/>
  <c r="M46" i="1"/>
  <c r="P43" i="1"/>
  <c r="O43" i="1"/>
  <c r="N43" i="1"/>
  <c r="M43" i="1"/>
  <c r="P40" i="1"/>
  <c r="O40" i="1"/>
  <c r="N40" i="1"/>
  <c r="M40" i="1"/>
  <c r="P37" i="1"/>
  <c r="O37" i="1"/>
  <c r="N37" i="1"/>
  <c r="M37" i="1"/>
  <c r="P34" i="1"/>
  <c r="O34" i="1"/>
  <c r="N34" i="1"/>
  <c r="M34" i="1"/>
  <c r="P31" i="1"/>
  <c r="O31" i="1"/>
  <c r="N31" i="1"/>
  <c r="M31" i="1"/>
  <c r="P28" i="1"/>
  <c r="O28" i="1"/>
  <c r="N28" i="1"/>
  <c r="M28" i="1"/>
  <c r="P25" i="1"/>
  <c r="O25" i="1"/>
  <c r="N25" i="1"/>
  <c r="M25" i="1"/>
  <c r="P22" i="1"/>
  <c r="O22" i="1"/>
  <c r="N22" i="1"/>
  <c r="M22" i="1"/>
  <c r="P19" i="1"/>
  <c r="O19" i="1"/>
  <c r="N19" i="1"/>
  <c r="M19" i="1"/>
  <c r="P16" i="1"/>
  <c r="O16" i="1"/>
  <c r="N16" i="1"/>
  <c r="M16" i="1"/>
  <c r="P13" i="1"/>
  <c r="O13" i="1"/>
  <c r="N13" i="1"/>
  <c r="M13" i="1"/>
  <c r="L48" i="1"/>
  <c r="L50" i="1" s="1"/>
  <c r="K48" i="1"/>
  <c r="K50" i="1" s="1"/>
  <c r="J48" i="1"/>
  <c r="J50" i="1" s="1"/>
  <c r="I48" i="1"/>
  <c r="I50" i="1" s="1"/>
  <c r="H48" i="1"/>
  <c r="H50" i="1" s="1"/>
  <c r="G48" i="1"/>
  <c r="G50" i="1" s="1"/>
  <c r="F48" i="1"/>
  <c r="F50" i="1" s="1"/>
  <c r="E48" i="1"/>
  <c r="E50" i="1" s="1"/>
  <c r="L47" i="1"/>
  <c r="L49" i="1" s="1"/>
  <c r="K47" i="1"/>
  <c r="K49" i="1" s="1"/>
  <c r="J47" i="1"/>
  <c r="J49" i="1" s="1"/>
  <c r="I47" i="1"/>
  <c r="I49" i="1" s="1"/>
  <c r="H47" i="1"/>
  <c r="H49" i="1" s="1"/>
  <c r="G47" i="1"/>
  <c r="G49" i="1" s="1"/>
  <c r="F47" i="1"/>
  <c r="F49" i="1" s="1"/>
  <c r="E47" i="1"/>
  <c r="E49" i="1" s="1"/>
  <c r="L46" i="1"/>
  <c r="K46" i="1"/>
  <c r="J46" i="1"/>
  <c r="I46" i="1"/>
  <c r="H46" i="1"/>
  <c r="G46" i="1"/>
  <c r="F46" i="1"/>
  <c r="E46" i="1"/>
  <c r="L43" i="1"/>
  <c r="K43" i="1"/>
  <c r="J43" i="1"/>
  <c r="I43" i="1"/>
  <c r="H43" i="1"/>
  <c r="G43" i="1"/>
  <c r="F43" i="1"/>
  <c r="E43" i="1"/>
  <c r="L40" i="1"/>
  <c r="K40" i="1"/>
  <c r="J40" i="1"/>
  <c r="I40" i="1"/>
  <c r="H40" i="1"/>
  <c r="G40" i="1"/>
  <c r="F40" i="1"/>
  <c r="E40" i="1"/>
  <c r="L37" i="1"/>
  <c r="K37" i="1"/>
  <c r="J37" i="1"/>
  <c r="I37" i="1"/>
  <c r="H37" i="1"/>
  <c r="G37" i="1"/>
  <c r="F37" i="1"/>
  <c r="E37" i="1"/>
  <c r="L34" i="1"/>
  <c r="K34" i="1"/>
  <c r="J34" i="1"/>
  <c r="I34" i="1"/>
  <c r="H34" i="1"/>
  <c r="G34" i="1"/>
  <c r="F34" i="1"/>
  <c r="E34" i="1"/>
  <c r="L31" i="1"/>
  <c r="K31" i="1"/>
  <c r="J31" i="1"/>
  <c r="I31" i="1"/>
  <c r="H31" i="1"/>
  <c r="G31" i="1"/>
  <c r="F31" i="1"/>
  <c r="E31" i="1"/>
  <c r="L28" i="1"/>
  <c r="K28" i="1"/>
  <c r="J28" i="1"/>
  <c r="I28" i="1"/>
  <c r="H28" i="1"/>
  <c r="G28" i="1"/>
  <c r="F28" i="1"/>
  <c r="E28" i="1"/>
  <c r="L25" i="1"/>
  <c r="K25" i="1"/>
  <c r="J25" i="1"/>
  <c r="I25" i="1"/>
  <c r="H25" i="1"/>
  <c r="G25" i="1"/>
  <c r="F25" i="1"/>
  <c r="E25" i="1"/>
  <c r="L22" i="1"/>
  <c r="K22" i="1"/>
  <c r="J22" i="1"/>
  <c r="I22" i="1"/>
  <c r="H22" i="1"/>
  <c r="G22" i="1"/>
  <c r="F22" i="1"/>
  <c r="E22" i="1"/>
  <c r="L19" i="1"/>
  <c r="K19" i="1"/>
  <c r="J19" i="1"/>
  <c r="I19" i="1"/>
  <c r="H19" i="1"/>
  <c r="G19" i="1"/>
  <c r="F19" i="1"/>
  <c r="E19" i="1"/>
  <c r="L16" i="1"/>
  <c r="K16" i="1"/>
  <c r="J16" i="1"/>
  <c r="I16" i="1"/>
  <c r="H16" i="1"/>
  <c r="G16" i="1"/>
  <c r="F16" i="1"/>
  <c r="E16" i="1"/>
  <c r="L13" i="1"/>
  <c r="K13" i="1"/>
  <c r="J13" i="1"/>
  <c r="I13" i="1"/>
  <c r="H13" i="1"/>
  <c r="G13" i="1"/>
  <c r="F13" i="1"/>
  <c r="E13" i="1"/>
  <c r="W10" i="1"/>
  <c r="W11" i="1"/>
  <c r="W12" i="1"/>
  <c r="W14" i="1"/>
  <c r="W15" i="1"/>
  <c r="X15" i="1" s="1"/>
  <c r="W17" i="1"/>
  <c r="W18" i="1"/>
  <c r="X18" i="1" s="1"/>
  <c r="W20" i="1"/>
  <c r="X20" i="1" s="1"/>
  <c r="W21" i="1"/>
  <c r="X21" i="1" s="1"/>
  <c r="W23" i="1"/>
  <c r="W24" i="1"/>
  <c r="X24" i="1" s="1"/>
  <c r="W26" i="1"/>
  <c r="W27" i="1"/>
  <c r="X27" i="1" s="1"/>
  <c r="W29" i="1"/>
  <c r="W30" i="1"/>
  <c r="X30" i="1" s="1"/>
  <c r="W32" i="1"/>
  <c r="W33" i="1"/>
  <c r="X33" i="1" s="1"/>
  <c r="W35" i="1"/>
  <c r="W36" i="1"/>
  <c r="W38" i="1"/>
  <c r="X38" i="1" s="1"/>
  <c r="W39" i="1"/>
  <c r="X39" i="1" s="1"/>
  <c r="W41" i="1"/>
  <c r="W42" i="1"/>
  <c r="X42" i="1" s="1"/>
  <c r="W44" i="1"/>
  <c r="W45" i="1"/>
  <c r="V46" i="1"/>
  <c r="U46" i="1"/>
  <c r="T46" i="1"/>
  <c r="R46" i="1"/>
  <c r="W46" i="1" s="1"/>
  <c r="Q46" i="1"/>
  <c r="V43" i="1"/>
  <c r="U43" i="1"/>
  <c r="T43" i="1"/>
  <c r="R43" i="1"/>
  <c r="Q43" i="1"/>
  <c r="V40" i="1"/>
  <c r="U40" i="1"/>
  <c r="T40" i="1"/>
  <c r="R40" i="1"/>
  <c r="Q40" i="1"/>
  <c r="V37" i="1"/>
  <c r="U37" i="1"/>
  <c r="T37" i="1"/>
  <c r="R37" i="1"/>
  <c r="Q37" i="1"/>
  <c r="V34" i="1"/>
  <c r="U34" i="1"/>
  <c r="T34" i="1"/>
  <c r="R34" i="1"/>
  <c r="Q34" i="1"/>
  <c r="V31" i="1"/>
  <c r="U31" i="1"/>
  <c r="T31" i="1"/>
  <c r="R31" i="1"/>
  <c r="Q31" i="1"/>
  <c r="V28" i="1"/>
  <c r="U28" i="1"/>
  <c r="T28" i="1"/>
  <c r="R28" i="1"/>
  <c r="Q28" i="1"/>
  <c r="V25" i="1"/>
  <c r="U25" i="1"/>
  <c r="T25" i="1"/>
  <c r="R25" i="1"/>
  <c r="Q25" i="1"/>
  <c r="V22" i="1"/>
  <c r="U22" i="1"/>
  <c r="T22" i="1"/>
  <c r="R22" i="1"/>
  <c r="Q22" i="1"/>
  <c r="V19" i="1"/>
  <c r="U19" i="1"/>
  <c r="T19" i="1"/>
  <c r="R19" i="1"/>
  <c r="Q19" i="1"/>
  <c r="V16" i="1"/>
  <c r="U16" i="1"/>
  <c r="T16" i="1"/>
  <c r="R16" i="1"/>
  <c r="Q16" i="1"/>
  <c r="Q13" i="1"/>
  <c r="R13" i="1"/>
  <c r="T13" i="1"/>
  <c r="U13" i="1"/>
  <c r="V13" i="1"/>
  <c r="C22" i="1"/>
  <c r="D22" i="1"/>
  <c r="C25" i="1"/>
  <c r="D25" i="1"/>
  <c r="C28" i="1"/>
  <c r="D28" i="1"/>
  <c r="C31" i="1"/>
  <c r="D31" i="1"/>
  <c r="C34" i="1"/>
  <c r="D34" i="1"/>
  <c r="C37" i="1"/>
  <c r="D37" i="1"/>
  <c r="C40" i="1"/>
  <c r="D40" i="1"/>
  <c r="C43" i="1"/>
  <c r="D43" i="1"/>
  <c r="C46" i="1"/>
  <c r="D46" i="1"/>
  <c r="C47" i="1"/>
  <c r="D47" i="1"/>
  <c r="C48" i="1"/>
  <c r="C50" i="1" s="1"/>
  <c r="D48" i="1"/>
  <c r="Q47" i="1"/>
  <c r="R47" i="1"/>
  <c r="T47" i="1"/>
  <c r="U47" i="1"/>
  <c r="V47" i="1"/>
  <c r="Q48" i="1"/>
  <c r="Q50" i="1" s="1"/>
  <c r="R48" i="1"/>
  <c r="R50" i="1" s="1"/>
  <c r="T48" i="1"/>
  <c r="U48" i="1"/>
  <c r="U50" i="1" s="1"/>
  <c r="V48" i="1"/>
  <c r="V50" i="1" s="1"/>
  <c r="D19" i="1"/>
  <c r="C19" i="1"/>
  <c r="D16" i="1"/>
  <c r="C16" i="1"/>
  <c r="C13" i="1"/>
  <c r="D13" i="1"/>
  <c r="X45" i="1"/>
  <c r="X36" i="1"/>
  <c r="T49" i="1" l="1"/>
  <c r="W16" i="1"/>
  <c r="W28" i="1"/>
  <c r="X28" i="1" s="1"/>
  <c r="W40" i="1"/>
  <c r="X40" i="1" s="1"/>
  <c r="W22" i="1"/>
  <c r="W34" i="1"/>
  <c r="S49" i="1"/>
  <c r="S49" i="3"/>
  <c r="X13" i="3"/>
  <c r="Y13" i="3" s="1"/>
  <c r="X19" i="3"/>
  <c r="O49" i="3"/>
  <c r="X31" i="3"/>
  <c r="Y31" i="3" s="1"/>
  <c r="X37" i="3"/>
  <c r="Y37" i="3" s="1"/>
  <c r="X43" i="3"/>
  <c r="Y43" i="3" s="1"/>
  <c r="X25" i="3"/>
  <c r="Y25" i="3" s="1"/>
  <c r="G49" i="3"/>
  <c r="Y11" i="3"/>
  <c r="Y16" i="3"/>
  <c r="Y17" i="3"/>
  <c r="Y22" i="3"/>
  <c r="Y23" i="3"/>
  <c r="Y28" i="3"/>
  <c r="Y29" i="3"/>
  <c r="Y34" i="3"/>
  <c r="Y35" i="3"/>
  <c r="Y40" i="3"/>
  <c r="Y41" i="3"/>
  <c r="Y46" i="3"/>
  <c r="Y12" i="3"/>
  <c r="Y18" i="3"/>
  <c r="Y24" i="3"/>
  <c r="Y30" i="3"/>
  <c r="Y36" i="3"/>
  <c r="Y42" i="3"/>
  <c r="Y19" i="3"/>
  <c r="Y26" i="3"/>
  <c r="Y32" i="3"/>
  <c r="Y38" i="3"/>
  <c r="Y44" i="3"/>
  <c r="Y14" i="3"/>
  <c r="Y20" i="3"/>
  <c r="Y10" i="3"/>
  <c r="Y15" i="3"/>
  <c r="Y21" i="3"/>
  <c r="Y27" i="3"/>
  <c r="Y33" i="3"/>
  <c r="Y39" i="3"/>
  <c r="Y45" i="3"/>
  <c r="X48" i="3"/>
  <c r="X50" i="3" s="1"/>
  <c r="B8" i="3" s="1"/>
  <c r="X47" i="3"/>
  <c r="W19" i="1"/>
  <c r="W25" i="1"/>
  <c r="X25" i="1" s="1"/>
  <c r="W31" i="1"/>
  <c r="W37" i="1"/>
  <c r="X46" i="1"/>
  <c r="X23" i="1"/>
  <c r="W43" i="1"/>
  <c r="X43" i="1" s="1"/>
  <c r="T50" i="1"/>
  <c r="V49" i="1"/>
  <c r="W13" i="1"/>
  <c r="X13" i="1" s="1"/>
  <c r="W48" i="1"/>
  <c r="W47" i="1"/>
  <c r="B6" i="1" s="1"/>
  <c r="Q49" i="1"/>
  <c r="U49" i="1"/>
  <c r="R49" i="1"/>
  <c r="X34" i="1"/>
  <c r="X37" i="1"/>
  <c r="D49" i="1"/>
  <c r="C49" i="1"/>
  <c r="D50" i="1"/>
  <c r="X19" i="1"/>
  <c r="X16" i="1"/>
  <c r="X31" i="1"/>
  <c r="X29" i="1"/>
  <c r="X11" i="1"/>
  <c r="X10" i="1"/>
  <c r="X41" i="1"/>
  <c r="X32" i="1"/>
  <c r="X17" i="1"/>
  <c r="X22" i="1"/>
  <c r="X35" i="1"/>
  <c r="X26" i="1"/>
  <c r="X14" i="1"/>
  <c r="X44" i="1"/>
  <c r="X12" i="1"/>
  <c r="X49" i="3" l="1"/>
  <c r="Y49" i="3" s="1"/>
  <c r="B6" i="3"/>
  <c r="Y47" i="3"/>
  <c r="Y48" i="3"/>
  <c r="Y50" i="3" s="1"/>
  <c r="B7" i="3"/>
  <c r="W49" i="1"/>
  <c r="B7" i="1"/>
  <c r="W50" i="1"/>
  <c r="B8" i="1" s="1"/>
  <c r="X48" i="1"/>
  <c r="X49" i="1"/>
  <c r="X47" i="1"/>
  <c r="X50" i="1" l="1"/>
</calcChain>
</file>

<file path=xl/sharedStrings.xml><?xml version="1.0" encoding="utf-8"?>
<sst xmlns="http://schemas.openxmlformats.org/spreadsheetml/2006/main" count="202" uniqueCount="90">
  <si>
    <r>
      <rPr>
        <sz val="16"/>
        <color rgb="FF000000"/>
        <rFont val="微軟正黑體"/>
        <family val="2"/>
        <charset val="136"/>
      </rPr>
      <t>申請單位：宏國學校財團法人宏國德霖科技大學</t>
    </r>
  </si>
  <si>
    <r>
      <rPr>
        <sz val="16"/>
        <color rgb="FF000000"/>
        <rFont val="微軟正黑體"/>
        <family val="2"/>
        <charset val="136"/>
      </rPr>
      <t>計畫名稱：</t>
    </r>
    <r>
      <rPr>
        <sz val="16"/>
        <color rgb="FF000000"/>
        <rFont val="Times New Roman"/>
        <family val="1"/>
      </rPr>
      <t>113</t>
    </r>
    <r>
      <rPr>
        <sz val="16"/>
        <color rgb="FF000000"/>
        <rFont val="微軟正黑體"/>
        <family val="2"/>
        <charset val="136"/>
      </rPr>
      <t>學年度大專校院國際生留臺就業輔導專業化試辦計畫</t>
    </r>
    <phoneticPr fontId="1" type="noConversion"/>
  </si>
  <si>
    <r>
      <rPr>
        <sz val="16"/>
        <color rgb="FF000000"/>
        <rFont val="微軟正黑體"/>
        <family val="2"/>
        <charset val="136"/>
      </rPr>
      <t>計畫期程：</t>
    </r>
    <r>
      <rPr>
        <sz val="16"/>
        <color rgb="FF000000"/>
        <rFont val="Times New Roman"/>
        <family val="1"/>
      </rPr>
      <t>113/10/1-114/7/31</t>
    </r>
    <phoneticPr fontId="1" type="noConversion"/>
  </si>
  <si>
    <r>
      <rPr>
        <sz val="16"/>
        <color rgb="FF000000"/>
        <rFont val="微軟正黑體"/>
        <family val="2"/>
        <charset val="136"/>
      </rPr>
      <t>項目</t>
    </r>
    <phoneticPr fontId="1" type="noConversion"/>
  </si>
  <si>
    <r>
      <t xml:space="preserve"> </t>
    </r>
    <r>
      <rPr>
        <sz val="16"/>
        <color rgb="FF000000"/>
        <rFont val="微軟正黑體"/>
        <family val="2"/>
        <charset val="136"/>
      </rPr>
      <t>計畫經費總額（元）</t>
    </r>
  </si>
  <si>
    <r>
      <t xml:space="preserve"> </t>
    </r>
    <r>
      <rPr>
        <sz val="16"/>
        <color rgb="FF000000"/>
        <rFont val="微軟正黑體"/>
        <family val="2"/>
        <charset val="136"/>
      </rPr>
      <t>向本部申請補助金額（元）</t>
    </r>
  </si>
  <si>
    <r>
      <t xml:space="preserve"> </t>
    </r>
    <r>
      <rPr>
        <sz val="16"/>
        <color rgb="FF000000"/>
        <rFont val="微軟正黑體"/>
        <family val="2"/>
        <charset val="136"/>
      </rPr>
      <t>自籌款（元）</t>
    </r>
  </si>
  <si>
    <r>
      <rPr>
        <sz val="16"/>
        <color rgb="FF000000"/>
        <rFont val="細明體"/>
        <family val="3"/>
        <charset val="136"/>
      </rPr>
      <t>核定</t>
    </r>
    <phoneticPr fontId="1" type="noConversion"/>
  </si>
  <si>
    <r>
      <rPr>
        <sz val="16"/>
        <color rgb="FF000000"/>
        <rFont val="細明體"/>
        <family val="3"/>
        <charset val="136"/>
      </rPr>
      <t>編列</t>
    </r>
    <phoneticPr fontId="1" type="noConversion"/>
  </si>
  <si>
    <r>
      <rPr>
        <sz val="16"/>
        <color rgb="FF000000"/>
        <rFont val="細明體"/>
        <family val="3"/>
        <charset val="136"/>
      </rPr>
      <t>使用</t>
    </r>
    <phoneticPr fontId="1" type="noConversion"/>
  </si>
  <si>
    <r>
      <rPr>
        <sz val="16"/>
        <color rgb="FF000000"/>
        <rFont val="細明體"/>
        <family val="3"/>
        <charset val="136"/>
      </rPr>
      <t>經費結餘</t>
    </r>
    <phoneticPr fontId="1" type="noConversion"/>
  </si>
  <si>
    <r>
      <rPr>
        <sz val="16"/>
        <color rgb="FF000000"/>
        <rFont val="微軟正黑體"/>
        <family val="2"/>
        <charset val="136"/>
      </rPr>
      <t>專任助理</t>
    </r>
    <phoneticPr fontId="1" type="noConversion"/>
  </si>
  <si>
    <r>
      <rPr>
        <sz val="16"/>
        <color rgb="FF000000"/>
        <rFont val="微軟正黑體"/>
        <family val="2"/>
        <charset val="136"/>
      </rPr>
      <t>勞保、健保、勞退</t>
    </r>
    <phoneticPr fontId="1" type="noConversion"/>
  </si>
  <si>
    <r>
      <rPr>
        <sz val="16"/>
        <color rgb="FF000000"/>
        <rFont val="微軟正黑體"/>
        <family val="2"/>
        <charset val="136"/>
      </rPr>
      <t>出席費</t>
    </r>
    <phoneticPr fontId="1" type="noConversion"/>
  </si>
  <si>
    <r>
      <rPr>
        <sz val="16"/>
        <color rgb="FF000000"/>
        <rFont val="微軟正黑體"/>
        <family val="2"/>
        <charset val="136"/>
      </rPr>
      <t>工讀費</t>
    </r>
    <phoneticPr fontId="1" type="noConversion"/>
  </si>
  <si>
    <r>
      <rPr>
        <sz val="16"/>
        <color rgb="FF000000"/>
        <rFont val="微軟正黑體"/>
        <family val="2"/>
        <charset val="136"/>
      </rPr>
      <t>保費、勞退</t>
    </r>
    <phoneticPr fontId="1" type="noConversion"/>
  </si>
  <si>
    <r>
      <rPr>
        <sz val="16"/>
        <color rgb="FF000000"/>
        <rFont val="微軟正黑體"/>
        <family val="2"/>
        <charset val="136"/>
      </rPr>
      <t>講座鐘點費</t>
    </r>
    <phoneticPr fontId="1" type="noConversion"/>
  </si>
  <si>
    <r>
      <rPr>
        <sz val="16"/>
        <color rgb="FF000000"/>
        <rFont val="微軟正黑體"/>
        <family val="2"/>
        <charset val="136"/>
      </rPr>
      <t>膳宿費</t>
    </r>
    <phoneticPr fontId="1" type="noConversion"/>
  </si>
  <si>
    <r>
      <rPr>
        <sz val="16"/>
        <color rgb="FF000000"/>
        <rFont val="微軟正黑體"/>
        <family val="2"/>
        <charset val="136"/>
      </rPr>
      <t>印刷費</t>
    </r>
    <phoneticPr fontId="1" type="noConversion"/>
  </si>
  <si>
    <r>
      <rPr>
        <sz val="16"/>
        <color rgb="FF000000"/>
        <rFont val="微軟正黑體"/>
        <family val="2"/>
        <charset val="136"/>
      </rPr>
      <t>場地佈置費</t>
    </r>
  </si>
  <si>
    <r>
      <rPr>
        <sz val="16"/>
        <color rgb="FF000000"/>
        <rFont val="微軟正黑體"/>
        <family val="2"/>
        <charset val="136"/>
      </rPr>
      <t>國內旅費、車資、運費</t>
    </r>
  </si>
  <si>
    <r>
      <rPr>
        <sz val="16"/>
        <color rgb="FF000000"/>
        <rFont val="微軟正黑體"/>
        <family val="2"/>
        <charset val="136"/>
      </rPr>
      <t>保險費</t>
    </r>
  </si>
  <si>
    <r>
      <rPr>
        <sz val="16"/>
        <color rgb="FF000000"/>
        <rFont val="微軟正黑體"/>
        <family val="2"/>
        <charset val="136"/>
      </rPr>
      <t>設備使用費</t>
    </r>
  </si>
  <si>
    <r>
      <rPr>
        <sz val="16"/>
        <color rgb="FF000000"/>
        <rFont val="微軟正黑體"/>
        <family val="2"/>
        <charset val="136"/>
      </rPr>
      <t>雜支</t>
    </r>
  </si>
  <si>
    <r>
      <rPr>
        <sz val="16"/>
        <color rgb="FF000000"/>
        <rFont val="微軟正黑體"/>
        <family val="2"/>
        <charset val="136"/>
      </rPr>
      <t>報名費</t>
    </r>
  </si>
  <si>
    <r>
      <rPr>
        <sz val="16"/>
        <color rgb="FF000000"/>
        <rFont val="微軟正黑體"/>
        <family val="2"/>
        <charset val="136"/>
      </rPr>
      <t>合計</t>
    </r>
    <phoneticPr fontId="1" type="noConversion"/>
  </si>
  <si>
    <r>
      <rPr>
        <sz val="16"/>
        <color rgb="FF000000"/>
        <rFont val="微軟正黑體"/>
        <family val="2"/>
        <charset val="136"/>
      </rPr>
      <t>執行％（依核定總額）</t>
    </r>
    <phoneticPr fontId="1" type="noConversion"/>
  </si>
  <si>
    <r>
      <t xml:space="preserve">113
</t>
    </r>
    <r>
      <rPr>
        <sz val="16"/>
        <color rgb="FF000000"/>
        <rFont val="微軟正黑體"/>
        <family val="2"/>
        <charset val="136"/>
      </rPr>
      <t>十月</t>
    </r>
    <phoneticPr fontId="1" type="noConversion"/>
  </si>
  <si>
    <r>
      <rPr>
        <sz val="16"/>
        <color rgb="FF000000"/>
        <rFont val="微軟正黑體"/>
        <family val="2"/>
        <charset val="136"/>
      </rPr>
      <t>編列</t>
    </r>
    <phoneticPr fontId="1" type="noConversion"/>
  </si>
  <si>
    <r>
      <rPr>
        <sz val="16"/>
        <color rgb="FF000000"/>
        <rFont val="微軟正黑體"/>
        <family val="2"/>
        <charset val="136"/>
      </rPr>
      <t>執行情形</t>
    </r>
    <phoneticPr fontId="1" type="noConversion"/>
  </si>
  <si>
    <r>
      <rPr>
        <sz val="16"/>
        <color rgb="FF000000"/>
        <rFont val="微軟正黑體"/>
        <family val="2"/>
        <charset val="136"/>
      </rPr>
      <t>結餘</t>
    </r>
    <phoneticPr fontId="1" type="noConversion"/>
  </si>
  <si>
    <r>
      <t xml:space="preserve">113
</t>
    </r>
    <r>
      <rPr>
        <sz val="16"/>
        <color rgb="FF000000"/>
        <rFont val="微軟正黑體"/>
        <family val="2"/>
        <charset val="136"/>
      </rPr>
      <t>十一月</t>
    </r>
    <phoneticPr fontId="1" type="noConversion"/>
  </si>
  <si>
    <r>
      <rPr>
        <sz val="16"/>
        <color rgb="FF000000"/>
        <rFont val="微軟正黑體"/>
        <family val="2"/>
        <charset val="136"/>
      </rPr>
      <t>編列</t>
    </r>
    <phoneticPr fontId="1" type="noConversion"/>
  </si>
  <si>
    <r>
      <t xml:space="preserve">113
</t>
    </r>
    <r>
      <rPr>
        <sz val="16"/>
        <color rgb="FF000000"/>
        <rFont val="微軟正黑體"/>
        <family val="2"/>
        <charset val="136"/>
      </rPr>
      <t>十二月</t>
    </r>
    <phoneticPr fontId="1" type="noConversion"/>
  </si>
  <si>
    <r>
      <t xml:space="preserve">114
</t>
    </r>
    <r>
      <rPr>
        <sz val="16"/>
        <color rgb="FF000000"/>
        <rFont val="微軟正黑體"/>
        <family val="2"/>
        <charset val="136"/>
      </rPr>
      <t>一月</t>
    </r>
    <phoneticPr fontId="1" type="noConversion"/>
  </si>
  <si>
    <r>
      <t xml:space="preserve">114
</t>
    </r>
    <r>
      <rPr>
        <sz val="16"/>
        <color rgb="FF000000"/>
        <rFont val="微軟正黑體"/>
        <family val="2"/>
        <charset val="136"/>
      </rPr>
      <t>二月</t>
    </r>
    <phoneticPr fontId="1" type="noConversion"/>
  </si>
  <si>
    <r>
      <t xml:space="preserve">114
</t>
    </r>
    <r>
      <rPr>
        <sz val="16"/>
        <color rgb="FF000000"/>
        <rFont val="微軟正黑體"/>
        <family val="2"/>
        <charset val="136"/>
      </rPr>
      <t>三月</t>
    </r>
    <phoneticPr fontId="1" type="noConversion"/>
  </si>
  <si>
    <r>
      <t xml:space="preserve">114
</t>
    </r>
    <r>
      <rPr>
        <sz val="16"/>
        <color rgb="FF000000"/>
        <rFont val="微軟正黑體"/>
        <family val="2"/>
        <charset val="136"/>
      </rPr>
      <t>四月</t>
    </r>
    <phoneticPr fontId="1" type="noConversion"/>
  </si>
  <si>
    <r>
      <t xml:space="preserve">114
</t>
    </r>
    <r>
      <rPr>
        <sz val="16"/>
        <color rgb="FF000000"/>
        <rFont val="微軟正黑體"/>
        <family val="2"/>
        <charset val="136"/>
      </rPr>
      <t>五月</t>
    </r>
    <phoneticPr fontId="1" type="noConversion"/>
  </si>
  <si>
    <r>
      <t xml:space="preserve">114
</t>
    </r>
    <r>
      <rPr>
        <sz val="16"/>
        <color rgb="FF000000"/>
        <rFont val="微軟正黑體"/>
        <family val="2"/>
        <charset val="136"/>
      </rPr>
      <t>六月</t>
    </r>
    <phoneticPr fontId="1" type="noConversion"/>
  </si>
  <si>
    <r>
      <t xml:space="preserve">114
</t>
    </r>
    <r>
      <rPr>
        <sz val="16"/>
        <color rgb="FF000000"/>
        <rFont val="微軟正黑體"/>
        <family val="2"/>
        <charset val="136"/>
      </rPr>
      <t>七月</t>
    </r>
    <phoneticPr fontId="1" type="noConversion"/>
  </si>
  <si>
    <r>
      <rPr>
        <sz val="16"/>
        <color rgb="FF000000"/>
        <rFont val="微軟正黑體"/>
        <family val="2"/>
        <charset val="136"/>
      </rPr>
      <t>合計</t>
    </r>
    <phoneticPr fontId="1" type="noConversion"/>
  </si>
  <si>
    <r>
      <rPr>
        <sz val="16"/>
        <color rgb="FF000000"/>
        <rFont val="微軟正黑體"/>
        <family val="2"/>
        <charset val="136"/>
      </rPr>
      <t>核定項目餘額</t>
    </r>
    <phoneticPr fontId="1" type="noConversion"/>
  </si>
  <si>
    <r>
      <t xml:space="preserve">                     </t>
    </r>
    <r>
      <rPr>
        <sz val="12"/>
        <color rgb="FF000000"/>
        <rFont val="微軟正黑體"/>
        <family val="2"/>
        <charset val="136"/>
      </rPr>
      <t xml:space="preserve">核定項目
</t>
    </r>
    <r>
      <rPr>
        <sz val="12"/>
        <color rgb="FF000000"/>
        <rFont val="Times New Roman"/>
        <family val="1"/>
      </rPr>
      <t xml:space="preserve">                       (</t>
    </r>
    <r>
      <rPr>
        <sz val="12"/>
        <color rgb="FF000000"/>
        <rFont val="微軟正黑體"/>
        <family val="2"/>
        <charset val="136"/>
      </rPr>
      <t>範例</t>
    </r>
    <r>
      <rPr>
        <sz val="12"/>
        <color rgb="FF000000"/>
        <rFont val="Times New Roman"/>
        <family val="1"/>
      </rPr>
      <t xml:space="preserve">)
                       </t>
    </r>
    <r>
      <rPr>
        <sz val="12"/>
        <color rgb="FF000000"/>
        <rFont val="微軟正黑體"/>
        <family val="2"/>
        <charset val="136"/>
      </rPr>
      <t>核定金額
月份</t>
    </r>
    <phoneticPr fontId="1" type="noConversion"/>
  </si>
  <si>
    <t>計畫期程：</t>
    <phoneticPr fontId="1" type="noConversion"/>
  </si>
  <si>
    <r>
      <t>114
1</t>
    </r>
    <r>
      <rPr>
        <sz val="16"/>
        <color rgb="FF000000"/>
        <rFont val="細明體"/>
        <family val="3"/>
        <charset val="136"/>
      </rPr>
      <t>月</t>
    </r>
    <phoneticPr fontId="1" type="noConversion"/>
  </si>
  <si>
    <t>專任助理</t>
    <phoneticPr fontId="1" type="noConversion"/>
  </si>
  <si>
    <r>
      <rPr>
        <b/>
        <sz val="20"/>
        <color rgb="FF000000"/>
        <rFont val="微軟正黑體"/>
        <family val="2"/>
        <charset val="136"/>
      </rPr>
      <t>教育部及各類補</t>
    </r>
    <r>
      <rPr>
        <b/>
        <sz val="20"/>
        <color rgb="FF000000"/>
        <rFont val="Times New Roman"/>
        <family val="1"/>
      </rPr>
      <t>(</t>
    </r>
    <r>
      <rPr>
        <b/>
        <sz val="20"/>
        <color rgb="FF000000"/>
        <rFont val="微軟正黑體"/>
        <family val="2"/>
        <charset val="136"/>
      </rPr>
      <t>捐</t>
    </r>
    <r>
      <rPr>
        <b/>
        <sz val="20"/>
        <color rgb="FF000000"/>
        <rFont val="Times New Roman"/>
        <family val="1"/>
      </rPr>
      <t>)</t>
    </r>
    <r>
      <rPr>
        <b/>
        <sz val="20"/>
        <color rgb="FF000000"/>
        <rFont val="微軟正黑體"/>
        <family val="2"/>
        <charset val="136"/>
      </rPr>
      <t>助計畫項目經費追蹤表</t>
    </r>
    <phoneticPr fontId="1" type="noConversion"/>
  </si>
  <si>
    <r>
      <rPr>
        <b/>
        <sz val="20"/>
        <color rgb="FF000000"/>
        <rFont val="微軟正黑體"/>
        <family val="2"/>
        <charset val="136"/>
      </rPr>
      <t>教育部及各類補</t>
    </r>
    <r>
      <rPr>
        <b/>
        <sz val="20"/>
        <color rgb="FF000000"/>
        <rFont val="Times New Roman"/>
        <family val="1"/>
      </rPr>
      <t>(</t>
    </r>
    <r>
      <rPr>
        <b/>
        <sz val="20"/>
        <color rgb="FF000000"/>
        <rFont val="微軟正黑體"/>
        <family val="2"/>
        <charset val="136"/>
      </rPr>
      <t>捐</t>
    </r>
    <r>
      <rPr>
        <b/>
        <sz val="20"/>
        <color rgb="FF000000"/>
        <rFont val="Times New Roman"/>
        <family val="1"/>
      </rPr>
      <t>)</t>
    </r>
    <r>
      <rPr>
        <b/>
        <sz val="20"/>
        <color rgb="FF000000"/>
        <rFont val="微軟正黑體"/>
        <family val="2"/>
        <charset val="136"/>
      </rPr>
      <t>助計畫項目經費追蹤表</t>
    </r>
    <phoneticPr fontId="1" type="noConversion"/>
  </si>
  <si>
    <r>
      <t xml:space="preserve">                     </t>
    </r>
    <r>
      <rPr>
        <sz val="12"/>
        <color rgb="FF000000"/>
        <rFont val="微軟正黑體"/>
        <family val="2"/>
        <charset val="136"/>
      </rPr>
      <t xml:space="preserve">核定項目
</t>
    </r>
    <r>
      <rPr>
        <sz val="12"/>
        <color rgb="FF000000"/>
        <rFont val="Times New Roman"/>
        <family val="1"/>
      </rPr>
      <t xml:space="preserve">                       (</t>
    </r>
    <r>
      <rPr>
        <sz val="12"/>
        <color rgb="FF000000"/>
        <rFont val="微軟正黑體"/>
        <family val="2"/>
        <charset val="136"/>
      </rPr>
      <t>範例</t>
    </r>
    <r>
      <rPr>
        <sz val="12"/>
        <color rgb="FF000000"/>
        <rFont val="Times New Roman"/>
        <family val="1"/>
      </rPr>
      <t xml:space="preserve">)
                      </t>
    </r>
    <r>
      <rPr>
        <sz val="12"/>
        <color rgb="FF000000"/>
        <rFont val="微軟正黑體"/>
        <family val="2"/>
        <charset val="136"/>
      </rPr>
      <t>核定金額
年份
月份</t>
    </r>
    <phoneticPr fontId="1" type="noConversion"/>
  </si>
  <si>
    <t>計畫名稱____________________
活動規劃預估執行表</t>
    <phoneticPr fontId="1" type="noConversion"/>
  </si>
  <si>
    <t>NO.</t>
    <phoneticPr fontId="1" type="noConversion"/>
  </si>
  <si>
    <t>月份</t>
    <phoneticPr fontId="1" type="noConversion"/>
  </si>
  <si>
    <t>年月日或區間</t>
    <phoneticPr fontId="1" type="noConversion"/>
  </si>
  <si>
    <t>執行單位</t>
    <phoneticPr fontId="1" type="noConversion"/>
  </si>
  <si>
    <t>活動</t>
  </si>
  <si>
    <t>預估經費</t>
  </si>
  <si>
    <t>執行情形 V</t>
    <phoneticPr fontId="1" type="noConversion"/>
  </si>
  <si>
    <t>備註</t>
    <phoneticPr fontId="1" type="noConversion"/>
  </si>
  <si>
    <t>簽呈</t>
    <phoneticPr fontId="1" type="noConversion"/>
  </si>
  <si>
    <t>辦理</t>
    <phoneticPr fontId="1" type="noConversion"/>
  </si>
  <si>
    <t>結案</t>
    <phoneticPr fontId="1" type="noConversion"/>
  </si>
  <si>
    <t>115/03/03</t>
  </si>
  <si>
    <t>114-2期初部落大會</t>
    <phoneticPr fontId="1" type="noConversion"/>
  </si>
  <si>
    <t>115/03/06</t>
  </si>
  <si>
    <t>企業參訪</t>
  </si>
  <si>
    <t>115/04/16</t>
  </si>
  <si>
    <t>原民講座與DIY課程(1)</t>
    <phoneticPr fontId="1" type="noConversion"/>
  </si>
  <si>
    <t>115/05/13</t>
  </si>
  <si>
    <t>原民講座與DIY課程(2)</t>
    <phoneticPr fontId="1" type="noConversion"/>
  </si>
  <si>
    <t>115/05/21-22</t>
  </si>
  <si>
    <t>一對一諮詢(12人)</t>
    <phoneticPr fontId="1" type="noConversion"/>
  </si>
  <si>
    <t>115/07/18-21</t>
  </si>
  <si>
    <t>部落巡禮</t>
  </si>
  <si>
    <t>115/09/15</t>
  </si>
  <si>
    <t>115-1期初部落大會</t>
    <phoneticPr fontId="1" type="noConversion"/>
  </si>
  <si>
    <t>115/10/07</t>
  </si>
  <si>
    <t>原民講座與DIY課程(3)</t>
    <phoneticPr fontId="1" type="noConversion"/>
  </si>
  <si>
    <t>115/10/12</t>
  </si>
  <si>
    <t>原民文化展</t>
  </si>
  <si>
    <t>115/11/04</t>
  </si>
  <si>
    <t>原民講座與DIY課程(4)</t>
    <phoneticPr fontId="1" type="noConversion"/>
  </si>
  <si>
    <t>115/11/14</t>
  </si>
  <si>
    <t>原民文化歲末聯歡</t>
  </si>
  <si>
    <t>全</t>
    <phoneticPr fontId="1" type="noConversion"/>
  </si>
  <si>
    <t>115/05/01-115/12/31</t>
    <phoneticPr fontId="1" type="noConversion"/>
  </si>
  <si>
    <t>工讀金</t>
    <phoneticPr fontId="1" type="noConversion"/>
  </si>
  <si>
    <t>預估總金費</t>
    <phoneticPr fontId="1" type="noConversion"/>
  </si>
  <si>
    <t>活動規劃預估執行表</t>
    <phoneticPr fontId="1" type="noConversion"/>
  </si>
  <si>
    <t>計畫名稱：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</si>
</sst>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6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rgb="FF000000"/>
      <name val="微軟正黑體"/>
      <family val="2"/>
      <charset val="136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1"/>
      <color theme="1"/>
      <name val="新細明體"/>
      <family val="2"/>
      <scheme val="minor"/>
    </font>
    <font>
      <sz val="16"/>
      <color rgb="FF000000"/>
      <name val="微軟正黑體"/>
      <family val="2"/>
      <charset val="136"/>
    </font>
    <font>
      <sz val="16"/>
      <color rgb="FF000000"/>
      <name val="細明體"/>
      <family val="3"/>
      <charset val="136"/>
    </font>
    <font>
      <sz val="16"/>
      <color rgb="FF000000"/>
      <name val="Times New Roman"/>
      <family val="1"/>
    </font>
    <font>
      <b/>
      <sz val="20"/>
      <color rgb="FF000000"/>
      <name val="微軟正黑體"/>
      <family val="2"/>
      <charset val="136"/>
    </font>
    <font>
      <b/>
      <sz val="20"/>
      <color rgb="FF000000"/>
      <name val="Times New Roman"/>
      <family val="1"/>
    </font>
    <font>
      <sz val="16"/>
      <color theme="1"/>
      <name val="Times New Roman"/>
      <family val="1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8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128">
    <xf numFmtId="0" fontId="0" fillId="0" borderId="0" xfId="0"/>
    <xf numFmtId="176" fontId="8" fillId="2" borderId="1" xfId="1" applyNumberFormat="1" applyFont="1" applyFill="1" applyBorder="1" applyAlignment="1">
      <alignment horizontal="right" vertical="center" wrapText="1"/>
    </xf>
    <xf numFmtId="176" fontId="8" fillId="2" borderId="2" xfId="1" applyNumberFormat="1" applyFont="1" applyFill="1" applyBorder="1" applyAlignment="1">
      <alignment horizontal="right" vertical="center" wrapText="1"/>
    </xf>
    <xf numFmtId="176" fontId="8" fillId="2" borderId="36" xfId="1" applyNumberFormat="1" applyFont="1" applyFill="1" applyBorder="1" applyAlignment="1">
      <alignment horizontal="right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176" fontId="4" fillId="0" borderId="27" xfId="1" applyNumberFormat="1" applyFont="1" applyBorder="1" applyAlignment="1">
      <alignment horizontal="center" vertical="center" wrapText="1"/>
    </xf>
    <xf numFmtId="176" fontId="4" fillId="0" borderId="31" xfId="1" applyNumberFormat="1" applyFont="1" applyBorder="1" applyAlignment="1">
      <alignment vertical="center" wrapText="1"/>
    </xf>
    <xf numFmtId="176" fontId="4" fillId="0" borderId="32" xfId="1" applyNumberFormat="1" applyFont="1" applyBorder="1" applyAlignment="1">
      <alignment vertical="center" wrapText="1"/>
    </xf>
    <xf numFmtId="176" fontId="4" fillId="0" borderId="20" xfId="1" applyNumberFormat="1" applyFont="1" applyBorder="1" applyAlignment="1">
      <alignment vertical="center" wrapText="1"/>
    </xf>
    <xf numFmtId="176" fontId="4" fillId="0" borderId="16" xfId="1" applyNumberFormat="1" applyFont="1" applyBorder="1" applyAlignment="1">
      <alignment vertical="center" wrapText="1"/>
    </xf>
    <xf numFmtId="176" fontId="4" fillId="0" borderId="18" xfId="1" applyNumberFormat="1" applyFont="1" applyBorder="1" applyAlignment="1">
      <alignment vertical="center" wrapText="1"/>
    </xf>
    <xf numFmtId="176" fontId="8" fillId="4" borderId="16" xfId="1" applyNumberFormat="1" applyFont="1" applyFill="1" applyBorder="1" applyAlignment="1">
      <alignment vertical="center" wrapText="1"/>
    </xf>
    <xf numFmtId="176" fontId="8" fillId="4" borderId="18" xfId="1" applyNumberFormat="1" applyFont="1" applyFill="1" applyBorder="1" applyAlignment="1">
      <alignment vertical="center" wrapText="1"/>
    </xf>
    <xf numFmtId="176" fontId="8" fillId="4" borderId="20" xfId="1" applyNumberFormat="1" applyFont="1" applyFill="1" applyBorder="1" applyAlignment="1">
      <alignment vertical="center" wrapText="1"/>
    </xf>
    <xf numFmtId="0" fontId="11" fillId="0" borderId="0" xfId="0" applyFont="1"/>
    <xf numFmtId="0" fontId="8" fillId="0" borderId="2" xfId="0" applyFont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176" fontId="8" fillId="0" borderId="11" xfId="1" applyNumberFormat="1" applyFont="1" applyBorder="1" applyAlignment="1">
      <alignment horizontal="center" vertical="center" wrapText="1"/>
    </xf>
    <xf numFmtId="176" fontId="8" fillId="0" borderId="34" xfId="1" applyNumberFormat="1" applyFont="1" applyBorder="1" applyAlignment="1">
      <alignment horizontal="center" vertical="center" wrapText="1"/>
    </xf>
    <xf numFmtId="176" fontId="4" fillId="0" borderId="30" xfId="1" applyNumberFormat="1" applyFont="1" applyBorder="1" applyAlignment="1">
      <alignment horizontal="center" vertical="center" wrapText="1"/>
    </xf>
    <xf numFmtId="176" fontId="4" fillId="0" borderId="36" xfId="1" applyNumberFormat="1" applyFont="1" applyBorder="1" applyAlignment="1">
      <alignment horizontal="center" vertical="center" wrapText="1"/>
    </xf>
    <xf numFmtId="10" fontId="4" fillId="0" borderId="35" xfId="2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76" fontId="4" fillId="0" borderId="37" xfId="1" applyNumberFormat="1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76" fontId="4" fillId="0" borderId="33" xfId="1" applyNumberFormat="1" applyFont="1" applyBorder="1" applyAlignment="1">
      <alignment vertical="center" wrapText="1"/>
    </xf>
    <xf numFmtId="0" fontId="8" fillId="4" borderId="15" xfId="0" applyFont="1" applyFill="1" applyBorder="1" applyAlignment="1">
      <alignment horizontal="center" vertical="center" wrapText="1"/>
    </xf>
    <xf numFmtId="176" fontId="8" fillId="4" borderId="31" xfId="1" applyNumberFormat="1" applyFont="1" applyFill="1" applyBorder="1" applyAlignment="1">
      <alignment vertical="center" wrapText="1"/>
    </xf>
    <xf numFmtId="176" fontId="8" fillId="4" borderId="38" xfId="1" applyNumberFormat="1" applyFont="1" applyFill="1" applyBorder="1" applyAlignment="1">
      <alignment vertical="center" wrapText="1"/>
    </xf>
    <xf numFmtId="0" fontId="8" fillId="4" borderId="17" xfId="0" applyFont="1" applyFill="1" applyBorder="1" applyAlignment="1">
      <alignment horizontal="center" vertical="center" wrapText="1"/>
    </xf>
    <xf numFmtId="176" fontId="8" fillId="4" borderId="32" xfId="1" applyNumberFormat="1" applyFont="1" applyFill="1" applyBorder="1" applyAlignment="1">
      <alignment vertical="center" wrapText="1"/>
    </xf>
    <xf numFmtId="176" fontId="8" fillId="4" borderId="39" xfId="1" applyNumberFormat="1" applyFont="1" applyFill="1" applyBorder="1" applyAlignment="1">
      <alignment vertical="center" wrapText="1"/>
    </xf>
    <xf numFmtId="0" fontId="8" fillId="4" borderId="19" xfId="0" applyFont="1" applyFill="1" applyBorder="1" applyAlignment="1">
      <alignment horizontal="center" vertical="center" wrapText="1"/>
    </xf>
    <xf numFmtId="176" fontId="8" fillId="4" borderId="33" xfId="1" applyNumberFormat="1" applyFont="1" applyFill="1" applyBorder="1" applyAlignment="1">
      <alignment vertical="center" wrapText="1"/>
    </xf>
    <xf numFmtId="176" fontId="8" fillId="4" borderId="40" xfId="1" applyNumberFormat="1" applyFont="1" applyFill="1" applyBorder="1" applyAlignment="1">
      <alignment vertical="center" wrapText="1"/>
    </xf>
    <xf numFmtId="176" fontId="6" fillId="0" borderId="1" xfId="1" applyNumberFormat="1" applyFont="1" applyBorder="1" applyAlignment="1" applyProtection="1">
      <alignment horizontal="center" vertical="center" wrapText="1"/>
      <protection locked="0"/>
    </xf>
    <xf numFmtId="176" fontId="8" fillId="0" borderId="1" xfId="1" applyNumberFormat="1" applyFont="1" applyBorder="1" applyAlignment="1" applyProtection="1">
      <alignment horizontal="center" vertical="center" wrapText="1"/>
      <protection locked="0"/>
    </xf>
    <xf numFmtId="176" fontId="8" fillId="0" borderId="2" xfId="1" applyNumberFormat="1" applyFont="1" applyBorder="1" applyAlignment="1" applyProtection="1">
      <alignment horizontal="center" vertical="center" wrapText="1"/>
      <protection locked="0"/>
    </xf>
    <xf numFmtId="176" fontId="4" fillId="0" borderId="27" xfId="1" applyNumberFormat="1" applyFont="1" applyBorder="1" applyAlignment="1" applyProtection="1">
      <alignment horizontal="center" vertical="center" wrapText="1"/>
      <protection locked="0"/>
    </xf>
    <xf numFmtId="176" fontId="4" fillId="0" borderId="30" xfId="1" applyNumberFormat="1" applyFont="1" applyBorder="1" applyAlignment="1" applyProtection="1">
      <alignment horizontal="center" vertical="center" wrapText="1"/>
      <protection locked="0"/>
    </xf>
    <xf numFmtId="176" fontId="4" fillId="0" borderId="16" xfId="1" applyNumberFormat="1" applyFont="1" applyBorder="1" applyAlignment="1" applyProtection="1">
      <alignment vertical="center" wrapText="1"/>
      <protection locked="0"/>
    </xf>
    <xf numFmtId="176" fontId="4" fillId="0" borderId="31" xfId="1" applyNumberFormat="1" applyFont="1" applyBorder="1" applyAlignment="1" applyProtection="1">
      <alignment vertical="center" wrapText="1"/>
      <protection locked="0"/>
    </xf>
    <xf numFmtId="176" fontId="4" fillId="0" borderId="18" xfId="1" applyNumberFormat="1" applyFont="1" applyBorder="1" applyAlignment="1" applyProtection="1">
      <alignment vertical="center" wrapText="1"/>
      <protection locked="0"/>
    </xf>
    <xf numFmtId="176" fontId="4" fillId="0" borderId="32" xfId="1" applyNumberFormat="1" applyFont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3" fontId="8" fillId="3" borderId="2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22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23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25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22" xfId="0" applyNumberFormat="1" applyFont="1" applyFill="1" applyBorder="1" applyAlignment="1">
      <alignment horizontal="center" vertical="center" wrapText="1"/>
    </xf>
    <xf numFmtId="3" fontId="8" fillId="3" borderId="23" xfId="0" applyNumberFormat="1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 applyBorder="1" applyAlignment="1">
      <alignment horizontal="center" vertical="center" wrapText="1"/>
    </xf>
    <xf numFmtId="3" fontId="8" fillId="3" borderId="6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14" xfId="0" applyNumberFormat="1" applyFont="1" applyFill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8" fillId="3" borderId="1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176" fontId="13" fillId="0" borderId="45" xfId="1" applyNumberFormat="1" applyFont="1" applyBorder="1" applyAlignment="1">
      <alignment horizontal="center" vertical="center" wrapText="1"/>
    </xf>
    <xf numFmtId="0" fontId="0" fillId="0" borderId="45" xfId="0" applyBorder="1"/>
    <xf numFmtId="0" fontId="14" fillId="3" borderId="45" xfId="0" applyFont="1" applyFill="1" applyBorder="1" applyAlignment="1">
      <alignment horizontal="center" vertical="center"/>
    </xf>
    <xf numFmtId="176" fontId="15" fillId="3" borderId="45" xfId="1" applyNumberFormat="1" applyFont="1" applyFill="1" applyBorder="1" applyAlignment="1">
      <alignment vertical="center"/>
    </xf>
    <xf numFmtId="0" fontId="1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41" xfId="0" applyFont="1" applyBorder="1" applyAlignment="1" applyProtection="1">
      <alignment horizontal="center" vertical="center" wrapText="1"/>
      <protection locked="0"/>
    </xf>
    <xf numFmtId="0" fontId="13" fillId="0" borderId="42" xfId="0" applyFont="1" applyBorder="1" applyAlignment="1" applyProtection="1">
      <alignment horizontal="center" vertical="center" wrapText="1"/>
      <protection locked="0"/>
    </xf>
    <xf numFmtId="0" fontId="13" fillId="0" borderId="43" xfId="0" applyFont="1" applyBorder="1" applyAlignment="1" applyProtection="1">
      <alignment horizontal="center" vertical="center" wrapText="1"/>
      <protection locked="0"/>
    </xf>
    <xf numFmtId="0" fontId="13" fillId="0" borderId="44" xfId="0" applyFont="1" applyBorder="1" applyAlignment="1" applyProtection="1">
      <alignment horizontal="center" vertical="center" wrapText="1"/>
      <protection locked="0"/>
    </xf>
    <xf numFmtId="0" fontId="13" fillId="0" borderId="45" xfId="0" applyFont="1" applyBorder="1" applyAlignment="1" applyProtection="1">
      <alignment horizontal="center" vertical="center" wrapText="1"/>
      <protection locked="0"/>
    </xf>
    <xf numFmtId="0" fontId="13" fillId="0" borderId="46" xfId="0" applyFont="1" applyBorder="1" applyAlignment="1" applyProtection="1">
      <alignment horizontal="center" vertical="center" wrapText="1"/>
      <protection locked="0"/>
    </xf>
    <xf numFmtId="176" fontId="13" fillId="0" borderId="45" xfId="1" applyNumberFormat="1" applyFont="1" applyBorder="1" applyAlignment="1" applyProtection="1">
      <alignment horizontal="center" vertical="center" wrapText="1"/>
      <protection locked="0"/>
    </xf>
    <xf numFmtId="0" fontId="0" fillId="0" borderId="45" xfId="0" applyBorder="1" applyProtection="1">
      <protection locked="0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176" fontId="15" fillId="3" borderId="45" xfId="1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7</xdr:row>
      <xdr:rowOff>581026</xdr:rowOff>
    </xdr:from>
    <xdr:to>
      <xdr:col>0</xdr:col>
      <xdr:colOff>552450</xdr:colOff>
      <xdr:row>10</xdr:row>
      <xdr:rowOff>28575</xdr:rowOff>
    </xdr:to>
    <xdr:cxnSp macro="">
      <xdr:nvCxnSpPr>
        <xdr:cNvPr id="2" name="直線接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19051" y="3314701"/>
          <a:ext cx="533399" cy="16478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8</xdr:row>
      <xdr:rowOff>19050</xdr:rowOff>
    </xdr:from>
    <xdr:to>
      <xdr:col>2</xdr:col>
      <xdr:colOff>9525</xdr:colOff>
      <xdr:row>8</xdr:row>
      <xdr:rowOff>742950</xdr:rowOff>
    </xdr:to>
    <xdr:cxnSp macro="">
      <xdr:nvCxnSpPr>
        <xdr:cNvPr id="3" name="直線接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 flipV="1">
          <a:off x="28575" y="3343275"/>
          <a:ext cx="1524000" cy="723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7</xdr:row>
      <xdr:rowOff>581026</xdr:rowOff>
    </xdr:from>
    <xdr:to>
      <xdr:col>0</xdr:col>
      <xdr:colOff>552450</xdr:colOff>
      <xdr:row>10</xdr:row>
      <xdr:rowOff>28575</xdr:rowOff>
    </xdr:to>
    <xdr:cxnSp macro="">
      <xdr:nvCxnSpPr>
        <xdr:cNvPr id="3" name="直線接點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 flipV="1">
          <a:off x="19051" y="3314701"/>
          <a:ext cx="533399" cy="16478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8</xdr:row>
      <xdr:rowOff>19050</xdr:rowOff>
    </xdr:from>
    <xdr:to>
      <xdr:col>2</xdr:col>
      <xdr:colOff>9525</xdr:colOff>
      <xdr:row>8</xdr:row>
      <xdr:rowOff>742950</xdr:rowOff>
    </xdr:to>
    <xdr:cxnSp macro="">
      <xdr:nvCxnSpPr>
        <xdr:cNvPr id="5" name="直線接點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28575" y="2657475"/>
          <a:ext cx="1524000" cy="723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0"/>
  <sheetViews>
    <sheetView tabSelected="1" workbookViewId="0">
      <selection activeCell="B7" sqref="B7:H7"/>
    </sheetView>
  </sheetViews>
  <sheetFormatPr defaultColWidth="18.7109375" defaultRowHeight="20.25" x14ac:dyDescent="0.3"/>
  <cols>
    <col min="1" max="1" width="8.42578125" style="14" bestFit="1" customWidth="1"/>
    <col min="2" max="2" width="14.7109375" style="14" customWidth="1"/>
    <col min="3" max="3" width="14.85546875" style="14" bestFit="1" customWidth="1"/>
    <col min="4" max="5" width="15.140625" style="14" customWidth="1"/>
    <col min="6" max="6" width="14.85546875" style="14" bestFit="1" customWidth="1"/>
    <col min="7" max="7" width="13.85546875" style="14" bestFit="1" customWidth="1"/>
    <col min="8" max="8" width="14.85546875" style="14" bestFit="1" customWidth="1"/>
    <col min="9" max="9" width="13.85546875" style="14" bestFit="1" customWidth="1"/>
    <col min="10" max="10" width="14.85546875" style="14" bestFit="1" customWidth="1"/>
    <col min="11" max="11" width="13.85546875" style="14" bestFit="1" customWidth="1"/>
    <col min="12" max="12" width="18.28515625" style="14" customWidth="1"/>
    <col min="13" max="14" width="16.7109375" style="14" customWidth="1"/>
    <col min="15" max="15" width="13" style="14" customWidth="1"/>
    <col min="16" max="16" width="14.85546875" style="14" bestFit="1" customWidth="1"/>
    <col min="17" max="22" width="13" style="14" customWidth="1"/>
    <col min="23" max="23" width="13" style="14" bestFit="1" customWidth="1"/>
    <col min="24" max="24" width="17.7109375" style="14" bestFit="1" customWidth="1"/>
    <col min="25" max="25" width="18.7109375" style="14" customWidth="1"/>
    <col min="26" max="16384" width="18.7109375" style="14"/>
  </cols>
  <sheetData>
    <row r="1" spans="1:25" ht="31.5" customHeight="1" thickBot="1" x14ac:dyDescent="0.35">
      <c r="A1" s="50" t="s">
        <v>48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2"/>
    </row>
    <row r="2" spans="1:25" ht="42.75" customHeight="1" thickBot="1" x14ac:dyDescent="0.35">
      <c r="A2" s="53" t="s">
        <v>0</v>
      </c>
      <c r="B2" s="54"/>
      <c r="C2" s="54"/>
      <c r="D2" s="54"/>
      <c r="E2" s="54"/>
      <c r="F2" s="54"/>
      <c r="G2" s="54"/>
      <c r="H2" s="55"/>
      <c r="I2" s="58" t="s">
        <v>89</v>
      </c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7"/>
    </row>
    <row r="3" spans="1:25" ht="21" thickBot="1" x14ac:dyDescent="0.35">
      <c r="A3" s="58" t="s">
        <v>44</v>
      </c>
      <c r="B3" s="56"/>
      <c r="C3" s="56"/>
      <c r="D3" s="56"/>
      <c r="E3" s="56"/>
      <c r="F3" s="56"/>
      <c r="G3" s="56"/>
      <c r="H3" s="56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60"/>
    </row>
    <row r="4" spans="1:25" ht="48" customHeight="1" thickBot="1" x14ac:dyDescent="0.35">
      <c r="A4" s="15" t="s">
        <v>3</v>
      </c>
      <c r="B4" s="46" t="s">
        <v>4</v>
      </c>
      <c r="C4" s="47"/>
      <c r="D4" s="47"/>
      <c r="E4" s="47"/>
      <c r="F4" s="47"/>
      <c r="G4" s="47"/>
      <c r="H4" s="48"/>
      <c r="I4" s="46" t="s">
        <v>5</v>
      </c>
      <c r="J4" s="47"/>
      <c r="K4" s="47"/>
      <c r="L4" s="47"/>
      <c r="M4" s="47"/>
      <c r="N4" s="47"/>
      <c r="O4" s="47"/>
      <c r="P4" s="48"/>
      <c r="Q4" s="49" t="s">
        <v>6</v>
      </c>
      <c r="R4" s="49"/>
      <c r="S4" s="49"/>
      <c r="T4" s="49"/>
      <c r="U4" s="49"/>
      <c r="V4" s="49"/>
      <c r="W4" s="49"/>
      <c r="X4" s="49"/>
      <c r="Y4" s="49"/>
    </row>
    <row r="5" spans="1:25" ht="24" customHeight="1" thickBot="1" x14ac:dyDescent="0.35">
      <c r="A5" s="16" t="s">
        <v>7</v>
      </c>
      <c r="B5" s="64">
        <f>SUM(I5:Y8)</f>
        <v>0</v>
      </c>
      <c r="C5" s="65"/>
      <c r="D5" s="65"/>
      <c r="E5" s="65"/>
      <c r="F5" s="65"/>
      <c r="G5" s="65"/>
      <c r="H5" s="66"/>
      <c r="I5" s="67"/>
      <c r="J5" s="68"/>
      <c r="K5" s="68"/>
      <c r="L5" s="68"/>
      <c r="M5" s="68"/>
      <c r="N5" s="68"/>
      <c r="O5" s="68"/>
      <c r="P5" s="69"/>
      <c r="Q5" s="76"/>
      <c r="R5" s="76"/>
      <c r="S5" s="76"/>
      <c r="T5" s="76"/>
      <c r="U5" s="76"/>
      <c r="V5" s="76"/>
      <c r="W5" s="76"/>
      <c r="X5" s="76"/>
      <c r="Y5" s="76"/>
    </row>
    <row r="6" spans="1:25" ht="24" customHeight="1" thickBot="1" x14ac:dyDescent="0.35">
      <c r="A6" s="16" t="s">
        <v>8</v>
      </c>
      <c r="B6" s="64">
        <f>X47</f>
        <v>0</v>
      </c>
      <c r="C6" s="65"/>
      <c r="D6" s="65"/>
      <c r="E6" s="65"/>
      <c r="F6" s="65"/>
      <c r="G6" s="65"/>
      <c r="H6" s="66"/>
      <c r="I6" s="70"/>
      <c r="J6" s="71"/>
      <c r="K6" s="71"/>
      <c r="L6" s="71"/>
      <c r="M6" s="71"/>
      <c r="N6" s="71"/>
      <c r="O6" s="71"/>
      <c r="P6" s="72"/>
      <c r="Q6" s="76"/>
      <c r="R6" s="76"/>
      <c r="S6" s="76"/>
      <c r="T6" s="76"/>
      <c r="U6" s="76"/>
      <c r="V6" s="76"/>
      <c r="W6" s="76"/>
      <c r="X6" s="76"/>
      <c r="Y6" s="76"/>
    </row>
    <row r="7" spans="1:25" ht="24" customHeight="1" thickBot="1" x14ac:dyDescent="0.35">
      <c r="A7" s="16" t="s">
        <v>9</v>
      </c>
      <c r="B7" s="64">
        <f>X48</f>
        <v>0</v>
      </c>
      <c r="C7" s="65"/>
      <c r="D7" s="65"/>
      <c r="E7" s="65"/>
      <c r="F7" s="65"/>
      <c r="G7" s="65"/>
      <c r="H7" s="66"/>
      <c r="I7" s="70"/>
      <c r="J7" s="71"/>
      <c r="K7" s="71"/>
      <c r="L7" s="71"/>
      <c r="M7" s="71"/>
      <c r="N7" s="71"/>
      <c r="O7" s="71"/>
      <c r="P7" s="72"/>
      <c r="Q7" s="76"/>
      <c r="R7" s="76"/>
      <c r="S7" s="76"/>
      <c r="T7" s="76"/>
      <c r="U7" s="76"/>
      <c r="V7" s="76"/>
      <c r="W7" s="76"/>
      <c r="X7" s="76"/>
      <c r="Y7" s="76"/>
    </row>
    <row r="8" spans="1:25" ht="46.5" customHeight="1" thickBot="1" x14ac:dyDescent="0.35">
      <c r="A8" s="16" t="s">
        <v>10</v>
      </c>
      <c r="B8" s="64">
        <f>X50</f>
        <v>0</v>
      </c>
      <c r="C8" s="65"/>
      <c r="D8" s="65"/>
      <c r="E8" s="65"/>
      <c r="F8" s="65"/>
      <c r="G8" s="65"/>
      <c r="H8" s="66"/>
      <c r="I8" s="73"/>
      <c r="J8" s="74"/>
      <c r="K8" s="74"/>
      <c r="L8" s="74"/>
      <c r="M8" s="74"/>
      <c r="N8" s="74"/>
      <c r="O8" s="74"/>
      <c r="P8" s="75"/>
      <c r="Q8" s="76"/>
      <c r="R8" s="76"/>
      <c r="S8" s="76"/>
      <c r="T8" s="76"/>
      <c r="U8" s="76"/>
      <c r="V8" s="76"/>
      <c r="W8" s="76"/>
      <c r="X8" s="77"/>
      <c r="Y8" s="76"/>
    </row>
    <row r="9" spans="1:25" ht="59.25" customHeight="1" thickBot="1" x14ac:dyDescent="0.35">
      <c r="A9" s="78" t="s">
        <v>49</v>
      </c>
      <c r="B9" s="79"/>
      <c r="C9" s="37" t="s">
        <v>46</v>
      </c>
      <c r="D9" s="38" t="s">
        <v>12</v>
      </c>
      <c r="E9" s="38" t="s">
        <v>13</v>
      </c>
      <c r="F9" s="38" t="s">
        <v>14</v>
      </c>
      <c r="G9" s="38" t="s">
        <v>15</v>
      </c>
      <c r="H9" s="38" t="s">
        <v>16</v>
      </c>
      <c r="I9" s="38" t="s">
        <v>17</v>
      </c>
      <c r="J9" s="38" t="s">
        <v>18</v>
      </c>
      <c r="K9" s="38" t="s">
        <v>19</v>
      </c>
      <c r="L9" s="38" t="s">
        <v>20</v>
      </c>
      <c r="M9" s="38" t="s">
        <v>21</v>
      </c>
      <c r="N9" s="38" t="s">
        <v>22</v>
      </c>
      <c r="O9" s="38" t="s">
        <v>23</v>
      </c>
      <c r="P9" s="38" t="s">
        <v>24</v>
      </c>
      <c r="Q9" s="38"/>
      <c r="R9" s="38"/>
      <c r="S9" s="38"/>
      <c r="T9" s="38"/>
      <c r="U9" s="38"/>
      <c r="V9" s="38"/>
      <c r="W9" s="39"/>
      <c r="X9" s="18" t="s">
        <v>25</v>
      </c>
      <c r="Y9" s="19" t="s">
        <v>26</v>
      </c>
    </row>
    <row r="10" spans="1:25" ht="67.5" customHeight="1" thickBot="1" x14ac:dyDescent="0.35">
      <c r="A10" s="80"/>
      <c r="B10" s="81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1"/>
      <c r="X10" s="21">
        <f t="shared" ref="X10:X46" si="0">SUM(C10:W10)</f>
        <v>0</v>
      </c>
      <c r="Y10" s="22" t="e">
        <f t="shared" ref="Y10:Y49" si="1">X10/$B$5</f>
        <v>#DIV/0!</v>
      </c>
    </row>
    <row r="11" spans="1:25" ht="24" customHeight="1" thickBot="1" x14ac:dyDescent="0.35">
      <c r="A11" s="61" t="s">
        <v>45</v>
      </c>
      <c r="B11" s="23" t="s">
        <v>28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3"/>
      <c r="Q11" s="42"/>
      <c r="R11" s="43"/>
      <c r="S11" s="43"/>
      <c r="T11" s="43"/>
      <c r="U11" s="43"/>
      <c r="V11" s="43"/>
      <c r="W11" s="43"/>
      <c r="X11" s="24">
        <f t="shared" si="0"/>
        <v>0</v>
      </c>
      <c r="Y11" s="22" t="e">
        <f t="shared" si="1"/>
        <v>#DIV/0!</v>
      </c>
    </row>
    <row r="12" spans="1:25" ht="24" customHeight="1" thickBot="1" x14ac:dyDescent="0.35">
      <c r="A12" s="62"/>
      <c r="B12" s="25" t="s">
        <v>29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5"/>
      <c r="Q12" s="44"/>
      <c r="R12" s="45"/>
      <c r="S12" s="45"/>
      <c r="T12" s="45"/>
      <c r="U12" s="45"/>
      <c r="V12" s="45"/>
      <c r="W12" s="45"/>
      <c r="X12" s="24">
        <f t="shared" si="0"/>
        <v>0</v>
      </c>
      <c r="Y12" s="22" t="e">
        <f t="shared" si="1"/>
        <v>#DIV/0!</v>
      </c>
    </row>
    <row r="13" spans="1:25" ht="24" customHeight="1" thickBot="1" x14ac:dyDescent="0.35">
      <c r="A13" s="63"/>
      <c r="B13" s="26" t="s">
        <v>30</v>
      </c>
      <c r="C13" s="8">
        <f t="shared" ref="C13:W13" si="2">C11-C12</f>
        <v>0</v>
      </c>
      <c r="D13" s="8">
        <f t="shared" si="2"/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  <c r="J13" s="8">
        <f t="shared" si="2"/>
        <v>0</v>
      </c>
      <c r="K13" s="8">
        <f t="shared" si="2"/>
        <v>0</v>
      </c>
      <c r="L13" s="8">
        <f t="shared" si="2"/>
        <v>0</v>
      </c>
      <c r="M13" s="8">
        <f t="shared" si="2"/>
        <v>0</v>
      </c>
      <c r="N13" s="8">
        <f t="shared" si="2"/>
        <v>0</v>
      </c>
      <c r="O13" s="8">
        <f t="shared" si="2"/>
        <v>0</v>
      </c>
      <c r="P13" s="8">
        <f t="shared" si="2"/>
        <v>0</v>
      </c>
      <c r="Q13" s="8">
        <f t="shared" si="2"/>
        <v>0</v>
      </c>
      <c r="R13" s="8">
        <f t="shared" si="2"/>
        <v>0</v>
      </c>
      <c r="S13" s="8">
        <f t="shared" si="2"/>
        <v>0</v>
      </c>
      <c r="T13" s="8">
        <f t="shared" si="2"/>
        <v>0</v>
      </c>
      <c r="U13" s="8">
        <f t="shared" si="2"/>
        <v>0</v>
      </c>
      <c r="V13" s="8">
        <f t="shared" si="2"/>
        <v>0</v>
      </c>
      <c r="W13" s="27">
        <f t="shared" si="2"/>
        <v>0</v>
      </c>
      <c r="X13" s="24">
        <f t="shared" si="0"/>
        <v>0</v>
      </c>
      <c r="Y13" s="22" t="e">
        <f t="shared" si="1"/>
        <v>#DIV/0!</v>
      </c>
    </row>
    <row r="14" spans="1:25" ht="24" customHeight="1" thickBot="1" x14ac:dyDescent="0.35">
      <c r="A14" s="61"/>
      <c r="B14" s="23" t="s">
        <v>32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3"/>
      <c r="Q14" s="42"/>
      <c r="R14" s="43"/>
      <c r="S14" s="43"/>
      <c r="T14" s="43"/>
      <c r="U14" s="43"/>
      <c r="V14" s="43"/>
      <c r="W14" s="43"/>
      <c r="X14" s="24">
        <f t="shared" si="0"/>
        <v>0</v>
      </c>
      <c r="Y14" s="22" t="e">
        <f t="shared" si="1"/>
        <v>#DIV/0!</v>
      </c>
    </row>
    <row r="15" spans="1:25" ht="24" customHeight="1" thickBot="1" x14ac:dyDescent="0.35">
      <c r="A15" s="62"/>
      <c r="B15" s="25" t="s">
        <v>29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5"/>
      <c r="Q15" s="44"/>
      <c r="R15" s="45"/>
      <c r="S15" s="45"/>
      <c r="T15" s="45"/>
      <c r="U15" s="45"/>
      <c r="V15" s="45"/>
      <c r="W15" s="45"/>
      <c r="X15" s="24">
        <f t="shared" si="0"/>
        <v>0</v>
      </c>
      <c r="Y15" s="22" t="e">
        <f t="shared" si="1"/>
        <v>#DIV/0!</v>
      </c>
    </row>
    <row r="16" spans="1:25" ht="24" customHeight="1" thickBot="1" x14ac:dyDescent="0.35">
      <c r="A16" s="63"/>
      <c r="B16" s="26" t="s">
        <v>30</v>
      </c>
      <c r="C16" s="8">
        <f t="shared" ref="C16:W16" si="3">C14-C15</f>
        <v>0</v>
      </c>
      <c r="D16" s="8">
        <f t="shared" si="3"/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  <c r="J16" s="8">
        <f t="shared" si="3"/>
        <v>0</v>
      </c>
      <c r="K16" s="8">
        <f t="shared" si="3"/>
        <v>0</v>
      </c>
      <c r="L16" s="8">
        <f t="shared" si="3"/>
        <v>0</v>
      </c>
      <c r="M16" s="8">
        <f t="shared" si="3"/>
        <v>0</v>
      </c>
      <c r="N16" s="8">
        <f t="shared" si="3"/>
        <v>0</v>
      </c>
      <c r="O16" s="8">
        <f t="shared" si="3"/>
        <v>0</v>
      </c>
      <c r="P16" s="8">
        <f t="shared" si="3"/>
        <v>0</v>
      </c>
      <c r="Q16" s="8">
        <f t="shared" si="3"/>
        <v>0</v>
      </c>
      <c r="R16" s="8">
        <f t="shared" si="3"/>
        <v>0</v>
      </c>
      <c r="S16" s="8">
        <f t="shared" si="3"/>
        <v>0</v>
      </c>
      <c r="T16" s="8">
        <f t="shared" si="3"/>
        <v>0</v>
      </c>
      <c r="U16" s="8">
        <f t="shared" si="3"/>
        <v>0</v>
      </c>
      <c r="V16" s="8">
        <f t="shared" si="3"/>
        <v>0</v>
      </c>
      <c r="W16" s="27">
        <f t="shared" si="3"/>
        <v>0</v>
      </c>
      <c r="X16" s="24">
        <f t="shared" si="0"/>
        <v>0</v>
      </c>
      <c r="Y16" s="22" t="e">
        <f t="shared" si="1"/>
        <v>#DIV/0!</v>
      </c>
    </row>
    <row r="17" spans="1:25" ht="24" customHeight="1" thickBot="1" x14ac:dyDescent="0.35">
      <c r="A17" s="61"/>
      <c r="B17" s="23" t="s">
        <v>32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3"/>
      <c r="Q17" s="42"/>
      <c r="R17" s="43"/>
      <c r="S17" s="43"/>
      <c r="T17" s="43"/>
      <c r="U17" s="43"/>
      <c r="V17" s="43"/>
      <c r="W17" s="43"/>
      <c r="X17" s="24">
        <f t="shared" si="0"/>
        <v>0</v>
      </c>
      <c r="Y17" s="22" t="e">
        <f t="shared" si="1"/>
        <v>#DIV/0!</v>
      </c>
    </row>
    <row r="18" spans="1:25" ht="24" customHeight="1" thickBot="1" x14ac:dyDescent="0.35">
      <c r="A18" s="62"/>
      <c r="B18" s="25" t="s">
        <v>29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5"/>
      <c r="Q18" s="44"/>
      <c r="R18" s="45"/>
      <c r="S18" s="45"/>
      <c r="T18" s="45"/>
      <c r="U18" s="45"/>
      <c r="V18" s="45"/>
      <c r="W18" s="45"/>
      <c r="X18" s="24">
        <f t="shared" si="0"/>
        <v>0</v>
      </c>
      <c r="Y18" s="22" t="e">
        <f t="shared" si="1"/>
        <v>#DIV/0!</v>
      </c>
    </row>
    <row r="19" spans="1:25" ht="24" customHeight="1" thickBot="1" x14ac:dyDescent="0.35">
      <c r="A19" s="63"/>
      <c r="B19" s="26" t="s">
        <v>30</v>
      </c>
      <c r="C19" s="8">
        <f t="shared" ref="C19:W19" si="4">C17-C18</f>
        <v>0</v>
      </c>
      <c r="D19" s="8">
        <f t="shared" si="4"/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  <c r="J19" s="8">
        <f t="shared" si="4"/>
        <v>0</v>
      </c>
      <c r="K19" s="8">
        <f t="shared" si="4"/>
        <v>0</v>
      </c>
      <c r="L19" s="8">
        <f t="shared" si="4"/>
        <v>0</v>
      </c>
      <c r="M19" s="8">
        <f t="shared" si="4"/>
        <v>0</v>
      </c>
      <c r="N19" s="8">
        <f t="shared" si="4"/>
        <v>0</v>
      </c>
      <c r="O19" s="8">
        <f t="shared" si="4"/>
        <v>0</v>
      </c>
      <c r="P19" s="8">
        <f t="shared" si="4"/>
        <v>0</v>
      </c>
      <c r="Q19" s="8">
        <f t="shared" si="4"/>
        <v>0</v>
      </c>
      <c r="R19" s="8">
        <f t="shared" si="4"/>
        <v>0</v>
      </c>
      <c r="S19" s="8">
        <f t="shared" si="4"/>
        <v>0</v>
      </c>
      <c r="T19" s="8">
        <f t="shared" si="4"/>
        <v>0</v>
      </c>
      <c r="U19" s="8">
        <f t="shared" si="4"/>
        <v>0</v>
      </c>
      <c r="V19" s="8">
        <f t="shared" si="4"/>
        <v>0</v>
      </c>
      <c r="W19" s="27">
        <f t="shared" si="4"/>
        <v>0</v>
      </c>
      <c r="X19" s="24">
        <f t="shared" si="0"/>
        <v>0</v>
      </c>
      <c r="Y19" s="22" t="e">
        <f t="shared" si="1"/>
        <v>#DIV/0!</v>
      </c>
    </row>
    <row r="20" spans="1:25" ht="24" customHeight="1" thickBot="1" x14ac:dyDescent="0.35">
      <c r="A20" s="61"/>
      <c r="B20" s="23" t="s">
        <v>32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3"/>
      <c r="Q20" s="42"/>
      <c r="R20" s="43"/>
      <c r="S20" s="43"/>
      <c r="T20" s="43"/>
      <c r="U20" s="43"/>
      <c r="V20" s="43"/>
      <c r="W20" s="43"/>
      <c r="X20" s="24">
        <f t="shared" si="0"/>
        <v>0</v>
      </c>
      <c r="Y20" s="22" t="e">
        <f t="shared" si="1"/>
        <v>#DIV/0!</v>
      </c>
    </row>
    <row r="21" spans="1:25" ht="24" customHeight="1" thickBot="1" x14ac:dyDescent="0.35">
      <c r="A21" s="62"/>
      <c r="B21" s="25" t="s">
        <v>29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5"/>
      <c r="Q21" s="44"/>
      <c r="R21" s="45"/>
      <c r="S21" s="45"/>
      <c r="T21" s="45"/>
      <c r="U21" s="45"/>
      <c r="V21" s="45"/>
      <c r="W21" s="45"/>
      <c r="X21" s="24">
        <f t="shared" si="0"/>
        <v>0</v>
      </c>
      <c r="Y21" s="22" t="e">
        <f t="shared" si="1"/>
        <v>#DIV/0!</v>
      </c>
    </row>
    <row r="22" spans="1:25" ht="24" customHeight="1" thickBot="1" x14ac:dyDescent="0.35">
      <c r="A22" s="63"/>
      <c r="B22" s="26" t="s">
        <v>30</v>
      </c>
      <c r="C22" s="8">
        <f t="shared" ref="C22:W22" si="5">C20-C21</f>
        <v>0</v>
      </c>
      <c r="D22" s="8">
        <f t="shared" si="5"/>
        <v>0</v>
      </c>
      <c r="E22" s="8">
        <f t="shared" si="5"/>
        <v>0</v>
      </c>
      <c r="F22" s="8">
        <f t="shared" si="5"/>
        <v>0</v>
      </c>
      <c r="G22" s="8">
        <f t="shared" si="5"/>
        <v>0</v>
      </c>
      <c r="H22" s="8">
        <f t="shared" si="5"/>
        <v>0</v>
      </c>
      <c r="I22" s="8">
        <f t="shared" si="5"/>
        <v>0</v>
      </c>
      <c r="J22" s="8">
        <f t="shared" si="5"/>
        <v>0</v>
      </c>
      <c r="K22" s="8">
        <f t="shared" si="5"/>
        <v>0</v>
      </c>
      <c r="L22" s="8">
        <f t="shared" si="5"/>
        <v>0</v>
      </c>
      <c r="M22" s="8">
        <f t="shared" si="5"/>
        <v>0</v>
      </c>
      <c r="N22" s="8">
        <f t="shared" si="5"/>
        <v>0</v>
      </c>
      <c r="O22" s="8">
        <f t="shared" si="5"/>
        <v>0</v>
      </c>
      <c r="P22" s="8">
        <f t="shared" si="5"/>
        <v>0</v>
      </c>
      <c r="Q22" s="8">
        <f t="shared" si="5"/>
        <v>0</v>
      </c>
      <c r="R22" s="8">
        <f t="shared" si="5"/>
        <v>0</v>
      </c>
      <c r="S22" s="8">
        <f t="shared" si="5"/>
        <v>0</v>
      </c>
      <c r="T22" s="8">
        <f t="shared" si="5"/>
        <v>0</v>
      </c>
      <c r="U22" s="8">
        <f t="shared" si="5"/>
        <v>0</v>
      </c>
      <c r="V22" s="8">
        <f t="shared" si="5"/>
        <v>0</v>
      </c>
      <c r="W22" s="27">
        <f t="shared" si="5"/>
        <v>0</v>
      </c>
      <c r="X22" s="24">
        <f t="shared" si="0"/>
        <v>0</v>
      </c>
      <c r="Y22" s="22" t="e">
        <f t="shared" si="1"/>
        <v>#DIV/0!</v>
      </c>
    </row>
    <row r="23" spans="1:25" ht="24" customHeight="1" thickBot="1" x14ac:dyDescent="0.35">
      <c r="A23" s="61"/>
      <c r="B23" s="23" t="s">
        <v>32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3"/>
      <c r="Q23" s="42"/>
      <c r="R23" s="43"/>
      <c r="S23" s="43"/>
      <c r="T23" s="43"/>
      <c r="U23" s="43"/>
      <c r="V23" s="43"/>
      <c r="W23" s="43"/>
      <c r="X23" s="24">
        <f t="shared" si="0"/>
        <v>0</v>
      </c>
      <c r="Y23" s="22" t="e">
        <f t="shared" si="1"/>
        <v>#DIV/0!</v>
      </c>
    </row>
    <row r="24" spans="1:25" ht="24" customHeight="1" thickBot="1" x14ac:dyDescent="0.35">
      <c r="A24" s="62"/>
      <c r="B24" s="25" t="s">
        <v>29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5"/>
      <c r="Q24" s="44"/>
      <c r="R24" s="45"/>
      <c r="S24" s="45"/>
      <c r="T24" s="45"/>
      <c r="U24" s="45"/>
      <c r="V24" s="45"/>
      <c r="W24" s="45"/>
      <c r="X24" s="24">
        <f t="shared" si="0"/>
        <v>0</v>
      </c>
      <c r="Y24" s="22" t="e">
        <f t="shared" si="1"/>
        <v>#DIV/0!</v>
      </c>
    </row>
    <row r="25" spans="1:25" ht="24" customHeight="1" thickBot="1" x14ac:dyDescent="0.35">
      <c r="A25" s="63"/>
      <c r="B25" s="26" t="s">
        <v>30</v>
      </c>
      <c r="C25" s="8">
        <f t="shared" ref="C25:W25" si="6">C23-C24</f>
        <v>0</v>
      </c>
      <c r="D25" s="8">
        <f t="shared" si="6"/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  <c r="H25" s="8">
        <f t="shared" si="6"/>
        <v>0</v>
      </c>
      <c r="I25" s="8">
        <f t="shared" si="6"/>
        <v>0</v>
      </c>
      <c r="J25" s="8">
        <f t="shared" si="6"/>
        <v>0</v>
      </c>
      <c r="K25" s="8">
        <f t="shared" si="6"/>
        <v>0</v>
      </c>
      <c r="L25" s="8">
        <f t="shared" si="6"/>
        <v>0</v>
      </c>
      <c r="M25" s="8">
        <f t="shared" si="6"/>
        <v>0</v>
      </c>
      <c r="N25" s="8">
        <f t="shared" si="6"/>
        <v>0</v>
      </c>
      <c r="O25" s="8">
        <f t="shared" si="6"/>
        <v>0</v>
      </c>
      <c r="P25" s="8">
        <f t="shared" si="6"/>
        <v>0</v>
      </c>
      <c r="Q25" s="8">
        <f t="shared" si="6"/>
        <v>0</v>
      </c>
      <c r="R25" s="8">
        <f t="shared" si="6"/>
        <v>0</v>
      </c>
      <c r="S25" s="8">
        <f t="shared" si="6"/>
        <v>0</v>
      </c>
      <c r="T25" s="8">
        <f t="shared" si="6"/>
        <v>0</v>
      </c>
      <c r="U25" s="8">
        <f t="shared" si="6"/>
        <v>0</v>
      </c>
      <c r="V25" s="8">
        <f t="shared" si="6"/>
        <v>0</v>
      </c>
      <c r="W25" s="27">
        <f t="shared" si="6"/>
        <v>0</v>
      </c>
      <c r="X25" s="24">
        <f t="shared" si="0"/>
        <v>0</v>
      </c>
      <c r="Y25" s="22" t="e">
        <f t="shared" si="1"/>
        <v>#DIV/0!</v>
      </c>
    </row>
    <row r="26" spans="1:25" ht="24" customHeight="1" thickBot="1" x14ac:dyDescent="0.35">
      <c r="A26" s="61"/>
      <c r="B26" s="23" t="s">
        <v>32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3"/>
      <c r="Q26" s="42"/>
      <c r="R26" s="43"/>
      <c r="S26" s="43"/>
      <c r="T26" s="43"/>
      <c r="U26" s="43"/>
      <c r="V26" s="43"/>
      <c r="W26" s="43"/>
      <c r="X26" s="24">
        <f t="shared" si="0"/>
        <v>0</v>
      </c>
      <c r="Y26" s="22" t="e">
        <f t="shared" si="1"/>
        <v>#DIV/0!</v>
      </c>
    </row>
    <row r="27" spans="1:25" ht="24" customHeight="1" thickBot="1" x14ac:dyDescent="0.35">
      <c r="A27" s="62"/>
      <c r="B27" s="25" t="s">
        <v>29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5"/>
      <c r="Q27" s="44"/>
      <c r="R27" s="45"/>
      <c r="S27" s="45"/>
      <c r="T27" s="45"/>
      <c r="U27" s="45"/>
      <c r="V27" s="45"/>
      <c r="W27" s="45"/>
      <c r="X27" s="24">
        <f t="shared" si="0"/>
        <v>0</v>
      </c>
      <c r="Y27" s="22" t="e">
        <f t="shared" si="1"/>
        <v>#DIV/0!</v>
      </c>
    </row>
    <row r="28" spans="1:25" ht="24" customHeight="1" thickBot="1" x14ac:dyDescent="0.35">
      <c r="A28" s="63"/>
      <c r="B28" s="26" t="s">
        <v>30</v>
      </c>
      <c r="C28" s="8">
        <f t="shared" ref="C28:W28" si="7">C26-C27</f>
        <v>0</v>
      </c>
      <c r="D28" s="8">
        <f t="shared" si="7"/>
        <v>0</v>
      </c>
      <c r="E28" s="8">
        <f t="shared" si="7"/>
        <v>0</v>
      </c>
      <c r="F28" s="8">
        <f t="shared" si="7"/>
        <v>0</v>
      </c>
      <c r="G28" s="8">
        <f t="shared" si="7"/>
        <v>0</v>
      </c>
      <c r="H28" s="8">
        <f t="shared" si="7"/>
        <v>0</v>
      </c>
      <c r="I28" s="8">
        <f t="shared" si="7"/>
        <v>0</v>
      </c>
      <c r="J28" s="8">
        <f t="shared" si="7"/>
        <v>0</v>
      </c>
      <c r="K28" s="8">
        <f t="shared" si="7"/>
        <v>0</v>
      </c>
      <c r="L28" s="8">
        <f t="shared" si="7"/>
        <v>0</v>
      </c>
      <c r="M28" s="8">
        <f t="shared" si="7"/>
        <v>0</v>
      </c>
      <c r="N28" s="8">
        <f t="shared" si="7"/>
        <v>0</v>
      </c>
      <c r="O28" s="8">
        <f t="shared" si="7"/>
        <v>0</v>
      </c>
      <c r="P28" s="8">
        <f t="shared" si="7"/>
        <v>0</v>
      </c>
      <c r="Q28" s="8">
        <f t="shared" si="7"/>
        <v>0</v>
      </c>
      <c r="R28" s="8">
        <f t="shared" si="7"/>
        <v>0</v>
      </c>
      <c r="S28" s="8">
        <f t="shared" si="7"/>
        <v>0</v>
      </c>
      <c r="T28" s="8">
        <f t="shared" si="7"/>
        <v>0</v>
      </c>
      <c r="U28" s="8">
        <f t="shared" si="7"/>
        <v>0</v>
      </c>
      <c r="V28" s="8">
        <f t="shared" si="7"/>
        <v>0</v>
      </c>
      <c r="W28" s="27">
        <f t="shared" si="7"/>
        <v>0</v>
      </c>
      <c r="X28" s="24">
        <f t="shared" si="0"/>
        <v>0</v>
      </c>
      <c r="Y28" s="22" t="e">
        <f t="shared" si="1"/>
        <v>#DIV/0!</v>
      </c>
    </row>
    <row r="29" spans="1:25" ht="24" customHeight="1" thickBot="1" x14ac:dyDescent="0.35">
      <c r="A29" s="61"/>
      <c r="B29" s="23" t="s">
        <v>32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3"/>
      <c r="Q29" s="42"/>
      <c r="R29" s="43"/>
      <c r="S29" s="43"/>
      <c r="T29" s="43"/>
      <c r="U29" s="43"/>
      <c r="V29" s="43"/>
      <c r="W29" s="43"/>
      <c r="X29" s="24">
        <f t="shared" si="0"/>
        <v>0</v>
      </c>
      <c r="Y29" s="22" t="e">
        <f t="shared" si="1"/>
        <v>#DIV/0!</v>
      </c>
    </row>
    <row r="30" spans="1:25" ht="24" customHeight="1" thickBot="1" x14ac:dyDescent="0.35">
      <c r="A30" s="62"/>
      <c r="B30" s="25" t="s">
        <v>29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4"/>
      <c r="R30" s="45"/>
      <c r="S30" s="45"/>
      <c r="T30" s="45"/>
      <c r="U30" s="45"/>
      <c r="V30" s="45"/>
      <c r="W30" s="45"/>
      <c r="X30" s="24">
        <f t="shared" si="0"/>
        <v>0</v>
      </c>
      <c r="Y30" s="22" t="e">
        <f t="shared" si="1"/>
        <v>#DIV/0!</v>
      </c>
    </row>
    <row r="31" spans="1:25" ht="24" customHeight="1" thickBot="1" x14ac:dyDescent="0.35">
      <c r="A31" s="63"/>
      <c r="B31" s="26" t="s">
        <v>30</v>
      </c>
      <c r="C31" s="8">
        <f t="shared" ref="C31:W31" si="8">C29-C30</f>
        <v>0</v>
      </c>
      <c r="D31" s="8">
        <f t="shared" si="8"/>
        <v>0</v>
      </c>
      <c r="E31" s="8">
        <f t="shared" si="8"/>
        <v>0</v>
      </c>
      <c r="F31" s="8">
        <f t="shared" si="8"/>
        <v>0</v>
      </c>
      <c r="G31" s="8">
        <f t="shared" si="8"/>
        <v>0</v>
      </c>
      <c r="H31" s="8">
        <f t="shared" si="8"/>
        <v>0</v>
      </c>
      <c r="I31" s="8">
        <f t="shared" si="8"/>
        <v>0</v>
      </c>
      <c r="J31" s="8">
        <f t="shared" si="8"/>
        <v>0</v>
      </c>
      <c r="K31" s="8">
        <f t="shared" si="8"/>
        <v>0</v>
      </c>
      <c r="L31" s="8">
        <f t="shared" si="8"/>
        <v>0</v>
      </c>
      <c r="M31" s="8">
        <f t="shared" si="8"/>
        <v>0</v>
      </c>
      <c r="N31" s="8">
        <f t="shared" si="8"/>
        <v>0</v>
      </c>
      <c r="O31" s="8">
        <f t="shared" si="8"/>
        <v>0</v>
      </c>
      <c r="P31" s="8">
        <f t="shared" si="8"/>
        <v>0</v>
      </c>
      <c r="Q31" s="8">
        <f t="shared" si="8"/>
        <v>0</v>
      </c>
      <c r="R31" s="8">
        <f t="shared" si="8"/>
        <v>0</v>
      </c>
      <c r="S31" s="8">
        <f t="shared" si="8"/>
        <v>0</v>
      </c>
      <c r="T31" s="8">
        <f t="shared" si="8"/>
        <v>0</v>
      </c>
      <c r="U31" s="8">
        <f t="shared" si="8"/>
        <v>0</v>
      </c>
      <c r="V31" s="8">
        <f t="shared" si="8"/>
        <v>0</v>
      </c>
      <c r="W31" s="27">
        <f t="shared" si="8"/>
        <v>0</v>
      </c>
      <c r="X31" s="24">
        <f t="shared" si="0"/>
        <v>0</v>
      </c>
      <c r="Y31" s="22" t="e">
        <f t="shared" si="1"/>
        <v>#DIV/0!</v>
      </c>
    </row>
    <row r="32" spans="1:25" ht="24" customHeight="1" thickBot="1" x14ac:dyDescent="0.35">
      <c r="A32" s="61"/>
      <c r="B32" s="23" t="s">
        <v>32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3"/>
      <c r="Q32" s="42"/>
      <c r="R32" s="43"/>
      <c r="S32" s="43"/>
      <c r="T32" s="43"/>
      <c r="U32" s="43"/>
      <c r="V32" s="43"/>
      <c r="W32" s="43"/>
      <c r="X32" s="24">
        <f t="shared" si="0"/>
        <v>0</v>
      </c>
      <c r="Y32" s="22" t="e">
        <f t="shared" si="1"/>
        <v>#DIV/0!</v>
      </c>
    </row>
    <row r="33" spans="1:25" ht="24" customHeight="1" thickBot="1" x14ac:dyDescent="0.35">
      <c r="A33" s="62"/>
      <c r="B33" s="25" t="s">
        <v>29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5"/>
      <c r="Q33" s="44"/>
      <c r="R33" s="45"/>
      <c r="S33" s="45"/>
      <c r="T33" s="45"/>
      <c r="U33" s="45"/>
      <c r="V33" s="45"/>
      <c r="W33" s="45"/>
      <c r="X33" s="24">
        <f t="shared" si="0"/>
        <v>0</v>
      </c>
      <c r="Y33" s="22" t="e">
        <f t="shared" si="1"/>
        <v>#DIV/0!</v>
      </c>
    </row>
    <row r="34" spans="1:25" ht="24" customHeight="1" thickBot="1" x14ac:dyDescent="0.35">
      <c r="A34" s="63"/>
      <c r="B34" s="26" t="s">
        <v>30</v>
      </c>
      <c r="C34" s="8">
        <f t="shared" ref="C34:W34" si="9">C32-C33</f>
        <v>0</v>
      </c>
      <c r="D34" s="8">
        <f t="shared" si="9"/>
        <v>0</v>
      </c>
      <c r="E34" s="8">
        <f t="shared" si="9"/>
        <v>0</v>
      </c>
      <c r="F34" s="8">
        <f t="shared" si="9"/>
        <v>0</v>
      </c>
      <c r="G34" s="8">
        <f t="shared" si="9"/>
        <v>0</v>
      </c>
      <c r="H34" s="8">
        <f t="shared" si="9"/>
        <v>0</v>
      </c>
      <c r="I34" s="8">
        <f t="shared" si="9"/>
        <v>0</v>
      </c>
      <c r="J34" s="8">
        <f t="shared" si="9"/>
        <v>0</v>
      </c>
      <c r="K34" s="8">
        <f t="shared" si="9"/>
        <v>0</v>
      </c>
      <c r="L34" s="8">
        <f t="shared" si="9"/>
        <v>0</v>
      </c>
      <c r="M34" s="8">
        <f t="shared" si="9"/>
        <v>0</v>
      </c>
      <c r="N34" s="8">
        <f t="shared" si="9"/>
        <v>0</v>
      </c>
      <c r="O34" s="8">
        <f t="shared" si="9"/>
        <v>0</v>
      </c>
      <c r="P34" s="8">
        <f t="shared" si="9"/>
        <v>0</v>
      </c>
      <c r="Q34" s="8">
        <f t="shared" si="9"/>
        <v>0</v>
      </c>
      <c r="R34" s="8">
        <f t="shared" si="9"/>
        <v>0</v>
      </c>
      <c r="S34" s="8">
        <f t="shared" si="9"/>
        <v>0</v>
      </c>
      <c r="T34" s="8">
        <f t="shared" si="9"/>
        <v>0</v>
      </c>
      <c r="U34" s="8">
        <f t="shared" si="9"/>
        <v>0</v>
      </c>
      <c r="V34" s="8">
        <f t="shared" si="9"/>
        <v>0</v>
      </c>
      <c r="W34" s="27">
        <f t="shared" si="9"/>
        <v>0</v>
      </c>
      <c r="X34" s="24">
        <f t="shared" si="0"/>
        <v>0</v>
      </c>
      <c r="Y34" s="22" t="e">
        <f t="shared" si="1"/>
        <v>#DIV/0!</v>
      </c>
    </row>
    <row r="35" spans="1:25" ht="24" customHeight="1" thickBot="1" x14ac:dyDescent="0.35">
      <c r="A35" s="61"/>
      <c r="B35" s="23" t="s">
        <v>32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3"/>
      <c r="Q35" s="42"/>
      <c r="R35" s="43"/>
      <c r="S35" s="43"/>
      <c r="T35" s="43"/>
      <c r="U35" s="43"/>
      <c r="V35" s="43"/>
      <c r="W35" s="43"/>
      <c r="X35" s="24">
        <f t="shared" si="0"/>
        <v>0</v>
      </c>
      <c r="Y35" s="22" t="e">
        <f t="shared" si="1"/>
        <v>#DIV/0!</v>
      </c>
    </row>
    <row r="36" spans="1:25" ht="24" customHeight="1" thickBot="1" x14ac:dyDescent="0.35">
      <c r="A36" s="62"/>
      <c r="B36" s="25" t="s">
        <v>29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5"/>
      <c r="Q36" s="44"/>
      <c r="R36" s="45"/>
      <c r="S36" s="45"/>
      <c r="T36" s="45"/>
      <c r="U36" s="45"/>
      <c r="V36" s="45"/>
      <c r="W36" s="45"/>
      <c r="X36" s="24">
        <f t="shared" si="0"/>
        <v>0</v>
      </c>
      <c r="Y36" s="22" t="e">
        <f t="shared" si="1"/>
        <v>#DIV/0!</v>
      </c>
    </row>
    <row r="37" spans="1:25" ht="24" customHeight="1" thickBot="1" x14ac:dyDescent="0.35">
      <c r="A37" s="63"/>
      <c r="B37" s="26" t="s">
        <v>30</v>
      </c>
      <c r="C37" s="8">
        <f t="shared" ref="C37:W37" si="10">C35-C36</f>
        <v>0</v>
      </c>
      <c r="D37" s="8">
        <f t="shared" si="10"/>
        <v>0</v>
      </c>
      <c r="E37" s="8">
        <f t="shared" si="10"/>
        <v>0</v>
      </c>
      <c r="F37" s="8">
        <f t="shared" si="10"/>
        <v>0</v>
      </c>
      <c r="G37" s="8">
        <f t="shared" si="10"/>
        <v>0</v>
      </c>
      <c r="H37" s="8">
        <f t="shared" si="10"/>
        <v>0</v>
      </c>
      <c r="I37" s="8">
        <f t="shared" si="10"/>
        <v>0</v>
      </c>
      <c r="J37" s="8">
        <f t="shared" si="10"/>
        <v>0</v>
      </c>
      <c r="K37" s="8">
        <f t="shared" si="10"/>
        <v>0</v>
      </c>
      <c r="L37" s="8">
        <f t="shared" si="10"/>
        <v>0</v>
      </c>
      <c r="M37" s="8">
        <f t="shared" si="10"/>
        <v>0</v>
      </c>
      <c r="N37" s="8">
        <f t="shared" si="10"/>
        <v>0</v>
      </c>
      <c r="O37" s="8">
        <f t="shared" si="10"/>
        <v>0</v>
      </c>
      <c r="P37" s="8">
        <f t="shared" si="10"/>
        <v>0</v>
      </c>
      <c r="Q37" s="8">
        <f t="shared" si="10"/>
        <v>0</v>
      </c>
      <c r="R37" s="8">
        <f t="shared" si="10"/>
        <v>0</v>
      </c>
      <c r="S37" s="8">
        <f t="shared" si="10"/>
        <v>0</v>
      </c>
      <c r="T37" s="8">
        <f t="shared" si="10"/>
        <v>0</v>
      </c>
      <c r="U37" s="8">
        <f t="shared" si="10"/>
        <v>0</v>
      </c>
      <c r="V37" s="8">
        <f t="shared" si="10"/>
        <v>0</v>
      </c>
      <c r="W37" s="27">
        <f t="shared" si="10"/>
        <v>0</v>
      </c>
      <c r="X37" s="24">
        <f t="shared" si="0"/>
        <v>0</v>
      </c>
      <c r="Y37" s="22" t="e">
        <f t="shared" si="1"/>
        <v>#DIV/0!</v>
      </c>
    </row>
    <row r="38" spans="1:25" ht="24" customHeight="1" thickBot="1" x14ac:dyDescent="0.35">
      <c r="A38" s="61"/>
      <c r="B38" s="23" t="s">
        <v>32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3"/>
      <c r="Q38" s="42"/>
      <c r="R38" s="43"/>
      <c r="S38" s="43"/>
      <c r="T38" s="43"/>
      <c r="U38" s="43"/>
      <c r="V38" s="43"/>
      <c r="W38" s="43"/>
      <c r="X38" s="24">
        <f t="shared" si="0"/>
        <v>0</v>
      </c>
      <c r="Y38" s="22" t="e">
        <f t="shared" si="1"/>
        <v>#DIV/0!</v>
      </c>
    </row>
    <row r="39" spans="1:25" ht="24" customHeight="1" thickBot="1" x14ac:dyDescent="0.35">
      <c r="A39" s="62"/>
      <c r="B39" s="25" t="s">
        <v>29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5"/>
      <c r="Q39" s="44"/>
      <c r="R39" s="45"/>
      <c r="S39" s="45"/>
      <c r="T39" s="45"/>
      <c r="U39" s="45"/>
      <c r="V39" s="45"/>
      <c r="W39" s="45"/>
      <c r="X39" s="24">
        <f t="shared" si="0"/>
        <v>0</v>
      </c>
      <c r="Y39" s="22" t="e">
        <f t="shared" si="1"/>
        <v>#DIV/0!</v>
      </c>
    </row>
    <row r="40" spans="1:25" ht="24" customHeight="1" thickBot="1" x14ac:dyDescent="0.35">
      <c r="A40" s="63"/>
      <c r="B40" s="26" t="s">
        <v>30</v>
      </c>
      <c r="C40" s="8">
        <f t="shared" ref="C40:W40" si="11">C38-C39</f>
        <v>0</v>
      </c>
      <c r="D40" s="8">
        <f t="shared" si="11"/>
        <v>0</v>
      </c>
      <c r="E40" s="8">
        <f t="shared" si="11"/>
        <v>0</v>
      </c>
      <c r="F40" s="8">
        <f t="shared" si="11"/>
        <v>0</v>
      </c>
      <c r="G40" s="8">
        <f t="shared" si="11"/>
        <v>0</v>
      </c>
      <c r="H40" s="8">
        <f t="shared" si="11"/>
        <v>0</v>
      </c>
      <c r="I40" s="8">
        <f t="shared" si="11"/>
        <v>0</v>
      </c>
      <c r="J40" s="8">
        <f t="shared" si="11"/>
        <v>0</v>
      </c>
      <c r="K40" s="8">
        <f t="shared" si="11"/>
        <v>0</v>
      </c>
      <c r="L40" s="8">
        <f t="shared" si="11"/>
        <v>0</v>
      </c>
      <c r="M40" s="8">
        <f t="shared" si="11"/>
        <v>0</v>
      </c>
      <c r="N40" s="8">
        <f t="shared" si="11"/>
        <v>0</v>
      </c>
      <c r="O40" s="8">
        <f t="shared" si="11"/>
        <v>0</v>
      </c>
      <c r="P40" s="8">
        <f t="shared" si="11"/>
        <v>0</v>
      </c>
      <c r="Q40" s="8">
        <f t="shared" si="11"/>
        <v>0</v>
      </c>
      <c r="R40" s="8">
        <f t="shared" si="11"/>
        <v>0</v>
      </c>
      <c r="S40" s="8">
        <f t="shared" si="11"/>
        <v>0</v>
      </c>
      <c r="T40" s="8">
        <f t="shared" si="11"/>
        <v>0</v>
      </c>
      <c r="U40" s="8">
        <f t="shared" si="11"/>
        <v>0</v>
      </c>
      <c r="V40" s="8">
        <f t="shared" si="11"/>
        <v>0</v>
      </c>
      <c r="W40" s="27">
        <f t="shared" si="11"/>
        <v>0</v>
      </c>
      <c r="X40" s="24">
        <f t="shared" si="0"/>
        <v>0</v>
      </c>
      <c r="Y40" s="22" t="e">
        <f t="shared" si="1"/>
        <v>#DIV/0!</v>
      </c>
    </row>
    <row r="41" spans="1:25" ht="24" customHeight="1" thickBot="1" x14ac:dyDescent="0.35">
      <c r="A41" s="61"/>
      <c r="B41" s="23" t="s">
        <v>32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3"/>
      <c r="U41" s="43"/>
      <c r="V41" s="43"/>
      <c r="W41" s="43"/>
      <c r="X41" s="24">
        <f t="shared" si="0"/>
        <v>0</v>
      </c>
      <c r="Y41" s="22" t="e">
        <f t="shared" si="1"/>
        <v>#DIV/0!</v>
      </c>
    </row>
    <row r="42" spans="1:25" ht="24" customHeight="1" thickBot="1" x14ac:dyDescent="0.35">
      <c r="A42" s="62"/>
      <c r="B42" s="25" t="s">
        <v>29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5"/>
      <c r="U42" s="45"/>
      <c r="V42" s="45"/>
      <c r="W42" s="45"/>
      <c r="X42" s="24">
        <f t="shared" si="0"/>
        <v>0</v>
      </c>
      <c r="Y42" s="22" t="e">
        <f t="shared" si="1"/>
        <v>#DIV/0!</v>
      </c>
    </row>
    <row r="43" spans="1:25" ht="24" customHeight="1" thickBot="1" x14ac:dyDescent="0.35">
      <c r="A43" s="63"/>
      <c r="B43" s="26" t="s">
        <v>30</v>
      </c>
      <c r="C43" s="8">
        <f t="shared" ref="C43:W43" si="12">C41-C42</f>
        <v>0</v>
      </c>
      <c r="D43" s="8">
        <f t="shared" si="12"/>
        <v>0</v>
      </c>
      <c r="E43" s="8">
        <f t="shared" si="12"/>
        <v>0</v>
      </c>
      <c r="F43" s="8">
        <f t="shared" si="12"/>
        <v>0</v>
      </c>
      <c r="G43" s="8">
        <f t="shared" si="12"/>
        <v>0</v>
      </c>
      <c r="H43" s="8">
        <f t="shared" si="12"/>
        <v>0</v>
      </c>
      <c r="I43" s="8">
        <f t="shared" si="12"/>
        <v>0</v>
      </c>
      <c r="J43" s="8">
        <f t="shared" si="12"/>
        <v>0</v>
      </c>
      <c r="K43" s="8">
        <f t="shared" si="12"/>
        <v>0</v>
      </c>
      <c r="L43" s="8">
        <f t="shared" si="12"/>
        <v>0</v>
      </c>
      <c r="M43" s="8">
        <f t="shared" si="12"/>
        <v>0</v>
      </c>
      <c r="N43" s="8">
        <f t="shared" si="12"/>
        <v>0</v>
      </c>
      <c r="O43" s="8">
        <f t="shared" si="12"/>
        <v>0</v>
      </c>
      <c r="P43" s="8">
        <f t="shared" si="12"/>
        <v>0</v>
      </c>
      <c r="Q43" s="8">
        <f t="shared" si="12"/>
        <v>0</v>
      </c>
      <c r="R43" s="8">
        <f t="shared" si="12"/>
        <v>0</v>
      </c>
      <c r="S43" s="8">
        <f t="shared" si="12"/>
        <v>0</v>
      </c>
      <c r="T43" s="8">
        <f t="shared" si="12"/>
        <v>0</v>
      </c>
      <c r="U43" s="8">
        <f t="shared" si="12"/>
        <v>0</v>
      </c>
      <c r="V43" s="8">
        <f t="shared" si="12"/>
        <v>0</v>
      </c>
      <c r="W43" s="27">
        <f t="shared" si="12"/>
        <v>0</v>
      </c>
      <c r="X43" s="24">
        <f t="shared" si="0"/>
        <v>0</v>
      </c>
      <c r="Y43" s="22" t="e">
        <f t="shared" si="1"/>
        <v>#DIV/0!</v>
      </c>
    </row>
    <row r="44" spans="1:25" ht="24" customHeight="1" thickBot="1" x14ac:dyDescent="0.35">
      <c r="A44" s="61"/>
      <c r="B44" s="23" t="s">
        <v>32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3"/>
      <c r="Q44" s="42"/>
      <c r="R44" s="43"/>
      <c r="S44" s="43"/>
      <c r="T44" s="43"/>
      <c r="U44" s="43"/>
      <c r="V44" s="43"/>
      <c r="W44" s="43"/>
      <c r="X44" s="24">
        <f t="shared" si="0"/>
        <v>0</v>
      </c>
      <c r="Y44" s="22" t="e">
        <f t="shared" si="1"/>
        <v>#DIV/0!</v>
      </c>
    </row>
    <row r="45" spans="1:25" ht="24" customHeight="1" thickBot="1" x14ac:dyDescent="0.35">
      <c r="A45" s="62"/>
      <c r="B45" s="25" t="s">
        <v>29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5"/>
      <c r="Q45" s="44"/>
      <c r="R45" s="45"/>
      <c r="S45" s="45"/>
      <c r="T45" s="45"/>
      <c r="U45" s="45"/>
      <c r="V45" s="45"/>
      <c r="W45" s="45"/>
      <c r="X45" s="24">
        <f t="shared" si="0"/>
        <v>0</v>
      </c>
      <c r="Y45" s="22" t="e">
        <f t="shared" si="1"/>
        <v>#DIV/0!</v>
      </c>
    </row>
    <row r="46" spans="1:25" ht="24" customHeight="1" thickBot="1" x14ac:dyDescent="0.35">
      <c r="A46" s="63"/>
      <c r="B46" s="26" t="s">
        <v>30</v>
      </c>
      <c r="C46" s="8">
        <f t="shared" ref="C46:W46" si="13">C44-C45</f>
        <v>0</v>
      </c>
      <c r="D46" s="8">
        <f t="shared" si="13"/>
        <v>0</v>
      </c>
      <c r="E46" s="8">
        <f t="shared" si="13"/>
        <v>0</v>
      </c>
      <c r="F46" s="8">
        <f t="shared" si="13"/>
        <v>0</v>
      </c>
      <c r="G46" s="8">
        <f t="shared" si="13"/>
        <v>0</v>
      </c>
      <c r="H46" s="8">
        <f t="shared" si="13"/>
        <v>0</v>
      </c>
      <c r="I46" s="8">
        <f t="shared" si="13"/>
        <v>0</v>
      </c>
      <c r="J46" s="8">
        <f t="shared" si="13"/>
        <v>0</v>
      </c>
      <c r="K46" s="8">
        <f t="shared" si="13"/>
        <v>0</v>
      </c>
      <c r="L46" s="8">
        <f t="shared" si="13"/>
        <v>0</v>
      </c>
      <c r="M46" s="8">
        <f t="shared" si="13"/>
        <v>0</v>
      </c>
      <c r="N46" s="8">
        <f t="shared" si="13"/>
        <v>0</v>
      </c>
      <c r="O46" s="8">
        <f t="shared" si="13"/>
        <v>0</v>
      </c>
      <c r="P46" s="8">
        <f t="shared" si="13"/>
        <v>0</v>
      </c>
      <c r="Q46" s="8">
        <f t="shared" si="13"/>
        <v>0</v>
      </c>
      <c r="R46" s="8">
        <f t="shared" si="13"/>
        <v>0</v>
      </c>
      <c r="S46" s="8">
        <f t="shared" si="13"/>
        <v>0</v>
      </c>
      <c r="T46" s="8">
        <f t="shared" si="13"/>
        <v>0</v>
      </c>
      <c r="U46" s="8">
        <f t="shared" si="13"/>
        <v>0</v>
      </c>
      <c r="V46" s="8">
        <f t="shared" si="13"/>
        <v>0</v>
      </c>
      <c r="W46" s="27">
        <f t="shared" si="13"/>
        <v>0</v>
      </c>
      <c r="X46" s="24">
        <f t="shared" si="0"/>
        <v>0</v>
      </c>
      <c r="Y46" s="22" t="e">
        <f t="shared" si="1"/>
        <v>#DIV/0!</v>
      </c>
    </row>
    <row r="47" spans="1:25" ht="24" customHeight="1" thickBot="1" x14ac:dyDescent="0.35">
      <c r="A47" s="82" t="s">
        <v>41</v>
      </c>
      <c r="B47" s="28" t="s">
        <v>32</v>
      </c>
      <c r="C47" s="11">
        <f>SUM(C11,C14,C17,C20,C23,C26,C29,C32,C35,C38,C41,C44)</f>
        <v>0</v>
      </c>
      <c r="D47" s="11">
        <f t="shared" ref="D47:W48" si="14">SUM(D11,D14,D17,D20,D23,D26,D29,D32,D35,D38,D41,D44)</f>
        <v>0</v>
      </c>
      <c r="E47" s="11">
        <f t="shared" si="14"/>
        <v>0</v>
      </c>
      <c r="F47" s="11">
        <f t="shared" si="14"/>
        <v>0</v>
      </c>
      <c r="G47" s="11">
        <f t="shared" si="14"/>
        <v>0</v>
      </c>
      <c r="H47" s="11">
        <f t="shared" si="14"/>
        <v>0</v>
      </c>
      <c r="I47" s="11">
        <f t="shared" si="14"/>
        <v>0</v>
      </c>
      <c r="J47" s="11">
        <f t="shared" si="14"/>
        <v>0</v>
      </c>
      <c r="K47" s="11">
        <f t="shared" si="14"/>
        <v>0</v>
      </c>
      <c r="L47" s="11">
        <f t="shared" si="14"/>
        <v>0</v>
      </c>
      <c r="M47" s="11">
        <f t="shared" si="14"/>
        <v>0</v>
      </c>
      <c r="N47" s="11">
        <f t="shared" si="14"/>
        <v>0</v>
      </c>
      <c r="O47" s="11">
        <f t="shared" si="14"/>
        <v>0</v>
      </c>
      <c r="P47" s="11">
        <f t="shared" si="14"/>
        <v>0</v>
      </c>
      <c r="Q47" s="11">
        <f t="shared" si="14"/>
        <v>0</v>
      </c>
      <c r="R47" s="11">
        <f t="shared" si="14"/>
        <v>0</v>
      </c>
      <c r="S47" s="11">
        <f t="shared" si="14"/>
        <v>0</v>
      </c>
      <c r="T47" s="11">
        <f t="shared" ref="T47" si="15">SUM(T11,T14,T17,T20,T23,T26,T29,T32,T35,T38,T41,T44)</f>
        <v>0</v>
      </c>
      <c r="U47" s="11">
        <f t="shared" si="14"/>
        <v>0</v>
      </c>
      <c r="V47" s="11">
        <f t="shared" si="14"/>
        <v>0</v>
      </c>
      <c r="W47" s="29">
        <f t="shared" si="14"/>
        <v>0</v>
      </c>
      <c r="X47" s="30">
        <f t="shared" ref="X47:X49" si="16">SUM(C47:W47)</f>
        <v>0</v>
      </c>
      <c r="Y47" s="22" t="e">
        <f t="shared" si="1"/>
        <v>#DIV/0!</v>
      </c>
    </row>
    <row r="48" spans="1:25" ht="24" customHeight="1" thickBot="1" x14ac:dyDescent="0.35">
      <c r="A48" s="83"/>
      <c r="B48" s="31" t="s">
        <v>29</v>
      </c>
      <c r="C48" s="12">
        <f>SUM(C12,C15,C18,C21,C24,C27,C30,C33,C36,C39,C42,C45)</f>
        <v>0</v>
      </c>
      <c r="D48" s="12">
        <f t="shared" si="14"/>
        <v>0</v>
      </c>
      <c r="E48" s="12">
        <f t="shared" si="14"/>
        <v>0</v>
      </c>
      <c r="F48" s="12">
        <f t="shared" si="14"/>
        <v>0</v>
      </c>
      <c r="G48" s="12">
        <f t="shared" si="14"/>
        <v>0</v>
      </c>
      <c r="H48" s="12">
        <f t="shared" si="14"/>
        <v>0</v>
      </c>
      <c r="I48" s="12">
        <f t="shared" si="14"/>
        <v>0</v>
      </c>
      <c r="J48" s="12">
        <f t="shared" si="14"/>
        <v>0</v>
      </c>
      <c r="K48" s="12">
        <f t="shared" si="14"/>
        <v>0</v>
      </c>
      <c r="L48" s="12">
        <f t="shared" si="14"/>
        <v>0</v>
      </c>
      <c r="M48" s="12">
        <f t="shared" si="14"/>
        <v>0</v>
      </c>
      <c r="N48" s="12">
        <f t="shared" si="14"/>
        <v>0</v>
      </c>
      <c r="O48" s="12">
        <f t="shared" si="14"/>
        <v>0</v>
      </c>
      <c r="P48" s="12">
        <f t="shared" si="14"/>
        <v>0</v>
      </c>
      <c r="Q48" s="12">
        <f t="shared" si="14"/>
        <v>0</v>
      </c>
      <c r="R48" s="12">
        <f t="shared" si="14"/>
        <v>0</v>
      </c>
      <c r="S48" s="12">
        <f t="shared" si="14"/>
        <v>0</v>
      </c>
      <c r="T48" s="12">
        <f t="shared" ref="T48" si="17">SUM(T12,T15,T18,T21,T24,T27,T30,T33,T36,T39,T42,T45)</f>
        <v>0</v>
      </c>
      <c r="U48" s="12">
        <f t="shared" si="14"/>
        <v>0</v>
      </c>
      <c r="V48" s="12">
        <f t="shared" si="14"/>
        <v>0</v>
      </c>
      <c r="W48" s="32">
        <f t="shared" si="14"/>
        <v>0</v>
      </c>
      <c r="X48" s="33">
        <f t="shared" si="16"/>
        <v>0</v>
      </c>
      <c r="Y48" s="22" t="e">
        <f t="shared" si="1"/>
        <v>#DIV/0!</v>
      </c>
    </row>
    <row r="49" spans="1:25" ht="24" customHeight="1" thickBot="1" x14ac:dyDescent="0.35">
      <c r="A49" s="84"/>
      <c r="B49" s="34" t="s">
        <v>30</v>
      </c>
      <c r="C49" s="13">
        <f t="shared" ref="C49:W49" si="18">C47-C48</f>
        <v>0</v>
      </c>
      <c r="D49" s="13">
        <f t="shared" si="18"/>
        <v>0</v>
      </c>
      <c r="E49" s="13">
        <f t="shared" si="18"/>
        <v>0</v>
      </c>
      <c r="F49" s="13">
        <f t="shared" si="18"/>
        <v>0</v>
      </c>
      <c r="G49" s="13">
        <f t="shared" si="18"/>
        <v>0</v>
      </c>
      <c r="H49" s="13">
        <f t="shared" si="18"/>
        <v>0</v>
      </c>
      <c r="I49" s="13">
        <f t="shared" si="18"/>
        <v>0</v>
      </c>
      <c r="J49" s="13">
        <f t="shared" si="18"/>
        <v>0</v>
      </c>
      <c r="K49" s="13">
        <f t="shared" si="18"/>
        <v>0</v>
      </c>
      <c r="L49" s="13">
        <f t="shared" si="18"/>
        <v>0</v>
      </c>
      <c r="M49" s="13">
        <f t="shared" si="18"/>
        <v>0</v>
      </c>
      <c r="N49" s="13">
        <f t="shared" si="18"/>
        <v>0</v>
      </c>
      <c r="O49" s="13">
        <f t="shared" si="18"/>
        <v>0</v>
      </c>
      <c r="P49" s="13">
        <f t="shared" si="18"/>
        <v>0</v>
      </c>
      <c r="Q49" s="13">
        <f t="shared" si="18"/>
        <v>0</v>
      </c>
      <c r="R49" s="13">
        <f t="shared" si="18"/>
        <v>0</v>
      </c>
      <c r="S49" s="13">
        <f t="shared" si="18"/>
        <v>0</v>
      </c>
      <c r="T49" s="13">
        <f t="shared" si="18"/>
        <v>0</v>
      </c>
      <c r="U49" s="13">
        <f t="shared" si="18"/>
        <v>0</v>
      </c>
      <c r="V49" s="13">
        <f t="shared" si="18"/>
        <v>0</v>
      </c>
      <c r="W49" s="35">
        <f t="shared" si="18"/>
        <v>0</v>
      </c>
      <c r="X49" s="36">
        <f t="shared" si="16"/>
        <v>0</v>
      </c>
      <c r="Y49" s="22" t="e">
        <f t="shared" si="1"/>
        <v>#DIV/0!</v>
      </c>
    </row>
    <row r="50" spans="1:25" ht="21.75" customHeight="1" thickBot="1" x14ac:dyDescent="0.35">
      <c r="A50" s="85" t="s">
        <v>42</v>
      </c>
      <c r="B50" s="86"/>
      <c r="C50" s="1">
        <f t="shared" ref="C50:Y50" si="19">C10-C48</f>
        <v>0</v>
      </c>
      <c r="D50" s="1">
        <f t="shared" si="19"/>
        <v>0</v>
      </c>
      <c r="E50" s="1">
        <f t="shared" si="19"/>
        <v>0</v>
      </c>
      <c r="F50" s="1">
        <f t="shared" si="19"/>
        <v>0</v>
      </c>
      <c r="G50" s="1">
        <f t="shared" si="19"/>
        <v>0</v>
      </c>
      <c r="H50" s="1">
        <f t="shared" si="19"/>
        <v>0</v>
      </c>
      <c r="I50" s="1">
        <f t="shared" si="19"/>
        <v>0</v>
      </c>
      <c r="J50" s="1">
        <f t="shared" si="19"/>
        <v>0</v>
      </c>
      <c r="K50" s="1">
        <f t="shared" si="19"/>
        <v>0</v>
      </c>
      <c r="L50" s="1">
        <f t="shared" si="19"/>
        <v>0</v>
      </c>
      <c r="M50" s="1">
        <f t="shared" si="19"/>
        <v>0</v>
      </c>
      <c r="N50" s="1">
        <f t="shared" si="19"/>
        <v>0</v>
      </c>
      <c r="O50" s="1">
        <f t="shared" si="19"/>
        <v>0</v>
      </c>
      <c r="P50" s="1">
        <f t="shared" si="19"/>
        <v>0</v>
      </c>
      <c r="Q50" s="1">
        <f t="shared" si="19"/>
        <v>0</v>
      </c>
      <c r="R50" s="1">
        <f t="shared" si="19"/>
        <v>0</v>
      </c>
      <c r="S50" s="1">
        <f t="shared" si="19"/>
        <v>0</v>
      </c>
      <c r="T50" s="1">
        <f t="shared" ref="T50" si="20">T10-T48</f>
        <v>0</v>
      </c>
      <c r="U50" s="1">
        <f t="shared" si="19"/>
        <v>0</v>
      </c>
      <c r="V50" s="1">
        <f t="shared" si="19"/>
        <v>0</v>
      </c>
      <c r="W50" s="2">
        <f t="shared" si="19"/>
        <v>0</v>
      </c>
      <c r="X50" s="3">
        <f t="shared" si="19"/>
        <v>0</v>
      </c>
      <c r="Y50" s="22" t="e">
        <f t="shared" si="19"/>
        <v>#DIV/0!</v>
      </c>
    </row>
  </sheetData>
  <sheetProtection sheet="1" objects="1" scenarios="1"/>
  <mergeCells count="29">
    <mergeCell ref="A44:A46"/>
    <mergeCell ref="A47:A49"/>
    <mergeCell ref="A50:B50"/>
    <mergeCell ref="A26:A28"/>
    <mergeCell ref="A29:A31"/>
    <mergeCell ref="A32:A34"/>
    <mergeCell ref="A35:A37"/>
    <mergeCell ref="A38:A40"/>
    <mergeCell ref="A41:A43"/>
    <mergeCell ref="A23:A25"/>
    <mergeCell ref="B5:H5"/>
    <mergeCell ref="I5:P8"/>
    <mergeCell ref="Q5:Y8"/>
    <mergeCell ref="B6:H6"/>
    <mergeCell ref="B7:H7"/>
    <mergeCell ref="B8:H8"/>
    <mergeCell ref="A9:B10"/>
    <mergeCell ref="A11:A13"/>
    <mergeCell ref="A14:A16"/>
    <mergeCell ref="A17:A19"/>
    <mergeCell ref="A20:A22"/>
    <mergeCell ref="B4:H4"/>
    <mergeCell ref="I4:P4"/>
    <mergeCell ref="Q4:Y4"/>
    <mergeCell ref="A1:Y1"/>
    <mergeCell ref="A2:H2"/>
    <mergeCell ref="I2:Y2"/>
    <mergeCell ref="A3:H3"/>
    <mergeCell ref="I3:Y3"/>
  </mergeCells>
  <phoneticPr fontId="1" type="noConversion"/>
  <dataValidations count="1">
    <dataValidation type="list" allowBlank="1" showInputMessage="1" showErrorMessage="1" sqref="AA50:AA119" xr:uid="{00000000-0002-0000-0000-000000000000}">
      <formula1>"未執行,進行中,已完成"</formula1>
    </dataValidation>
  </dataValidations>
  <pageMargins left="0.31496062992125984" right="0.31496062992125984" top="0.35433070866141736" bottom="0.35433070866141736" header="0.31496062992125984" footer="0.31496062992125984"/>
  <pageSetup paperSize="8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50"/>
  <sheetViews>
    <sheetView topLeftCell="A32" workbookViewId="0">
      <selection activeCell="A2" sqref="A2:H2"/>
    </sheetView>
  </sheetViews>
  <sheetFormatPr defaultColWidth="18.7109375" defaultRowHeight="20.25" x14ac:dyDescent="0.3"/>
  <cols>
    <col min="1" max="1" width="8.42578125" style="14" bestFit="1" customWidth="1"/>
    <col min="2" max="2" width="14.7109375" style="14" customWidth="1"/>
    <col min="3" max="3" width="14.85546875" style="14" bestFit="1" customWidth="1"/>
    <col min="4" max="5" width="15.140625" style="14" customWidth="1"/>
    <col min="6" max="6" width="14.85546875" style="14" bestFit="1" customWidth="1"/>
    <col min="7" max="7" width="13.85546875" style="14" bestFit="1" customWidth="1"/>
    <col min="8" max="8" width="14.85546875" style="14" bestFit="1" customWidth="1"/>
    <col min="9" max="9" width="13.85546875" style="14" bestFit="1" customWidth="1"/>
    <col min="10" max="10" width="14.85546875" style="14" bestFit="1" customWidth="1"/>
    <col min="11" max="11" width="13.85546875" style="14" bestFit="1" customWidth="1"/>
    <col min="12" max="12" width="18.28515625" style="14" customWidth="1"/>
    <col min="13" max="14" width="16.7109375" style="14" customWidth="1"/>
    <col min="15" max="15" width="13" style="14" customWidth="1"/>
    <col min="16" max="16" width="14.85546875" style="14" bestFit="1" customWidth="1"/>
    <col min="17" max="21" width="13" style="14" customWidth="1"/>
    <col min="22" max="22" width="13" style="14" bestFit="1" customWidth="1"/>
    <col min="23" max="23" width="17.7109375" style="14" bestFit="1" customWidth="1"/>
    <col min="24" max="24" width="18.7109375" style="14" customWidth="1"/>
    <col min="25" max="16384" width="18.7109375" style="14"/>
  </cols>
  <sheetData>
    <row r="1" spans="1:24" ht="31.5" customHeight="1" thickBot="1" x14ac:dyDescent="0.35">
      <c r="A1" s="50" t="s">
        <v>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2"/>
    </row>
    <row r="2" spans="1:24" ht="42.75" customHeight="1" thickBot="1" x14ac:dyDescent="0.35">
      <c r="A2" s="53" t="s">
        <v>0</v>
      </c>
      <c r="B2" s="54"/>
      <c r="C2" s="54"/>
      <c r="D2" s="54"/>
      <c r="E2" s="54"/>
      <c r="F2" s="54"/>
      <c r="G2" s="54"/>
      <c r="H2" s="55"/>
      <c r="I2" s="87" t="s">
        <v>1</v>
      </c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60"/>
    </row>
    <row r="3" spans="1:24" ht="21" thickBot="1" x14ac:dyDescent="0.35">
      <c r="A3" s="87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0"/>
    </row>
    <row r="4" spans="1:24" ht="48" customHeight="1" thickBot="1" x14ac:dyDescent="0.35">
      <c r="A4" s="15" t="s">
        <v>3</v>
      </c>
      <c r="B4" s="46" t="s">
        <v>4</v>
      </c>
      <c r="C4" s="47"/>
      <c r="D4" s="47"/>
      <c r="E4" s="47"/>
      <c r="F4" s="47"/>
      <c r="G4" s="47"/>
      <c r="H4" s="48"/>
      <c r="I4" s="46" t="s">
        <v>5</v>
      </c>
      <c r="J4" s="47"/>
      <c r="K4" s="47"/>
      <c r="L4" s="47"/>
      <c r="M4" s="47"/>
      <c r="N4" s="47"/>
      <c r="O4" s="47"/>
      <c r="P4" s="48"/>
      <c r="Q4" s="49" t="s">
        <v>6</v>
      </c>
      <c r="R4" s="49"/>
      <c r="S4" s="49"/>
      <c r="T4" s="49"/>
      <c r="U4" s="49"/>
      <c r="V4" s="49"/>
      <c r="W4" s="49"/>
      <c r="X4" s="49"/>
    </row>
    <row r="5" spans="1:24" ht="24" customHeight="1" thickBot="1" x14ac:dyDescent="0.35">
      <c r="A5" s="16" t="s">
        <v>7</v>
      </c>
      <c r="B5" s="64">
        <f>SUM(I5:X8)</f>
        <v>1837500</v>
      </c>
      <c r="C5" s="65"/>
      <c r="D5" s="65"/>
      <c r="E5" s="65"/>
      <c r="F5" s="65"/>
      <c r="G5" s="65"/>
      <c r="H5" s="66"/>
      <c r="I5" s="91">
        <v>1750000</v>
      </c>
      <c r="J5" s="92"/>
      <c r="K5" s="92"/>
      <c r="L5" s="92"/>
      <c r="M5" s="92"/>
      <c r="N5" s="92"/>
      <c r="O5" s="92"/>
      <c r="P5" s="93"/>
      <c r="Q5" s="100">
        <v>87500</v>
      </c>
      <c r="R5" s="100"/>
      <c r="S5" s="100"/>
      <c r="T5" s="100"/>
      <c r="U5" s="100"/>
      <c r="V5" s="100"/>
      <c r="W5" s="100"/>
      <c r="X5" s="100"/>
    </row>
    <row r="6" spans="1:24" ht="24" customHeight="1" thickBot="1" x14ac:dyDescent="0.35">
      <c r="A6" s="16" t="s">
        <v>8</v>
      </c>
      <c r="B6" s="64">
        <f>W47</f>
        <v>1837500</v>
      </c>
      <c r="C6" s="65"/>
      <c r="D6" s="65"/>
      <c r="E6" s="65"/>
      <c r="F6" s="65"/>
      <c r="G6" s="65"/>
      <c r="H6" s="66"/>
      <c r="I6" s="94"/>
      <c r="J6" s="95"/>
      <c r="K6" s="95"/>
      <c r="L6" s="95"/>
      <c r="M6" s="95"/>
      <c r="N6" s="95"/>
      <c r="O6" s="95"/>
      <c r="P6" s="96"/>
      <c r="Q6" s="100"/>
      <c r="R6" s="100"/>
      <c r="S6" s="100"/>
      <c r="T6" s="100"/>
      <c r="U6" s="100"/>
      <c r="V6" s="100"/>
      <c r="W6" s="100"/>
      <c r="X6" s="100"/>
    </row>
    <row r="7" spans="1:24" ht="24" customHeight="1" thickBot="1" x14ac:dyDescent="0.35">
      <c r="A7" s="16" t="s">
        <v>9</v>
      </c>
      <c r="B7" s="64">
        <f>W48</f>
        <v>1419702</v>
      </c>
      <c r="C7" s="65"/>
      <c r="D7" s="65"/>
      <c r="E7" s="65"/>
      <c r="F7" s="65"/>
      <c r="G7" s="65"/>
      <c r="H7" s="66"/>
      <c r="I7" s="94"/>
      <c r="J7" s="95"/>
      <c r="K7" s="95"/>
      <c r="L7" s="95"/>
      <c r="M7" s="95"/>
      <c r="N7" s="95"/>
      <c r="O7" s="95"/>
      <c r="P7" s="96"/>
      <c r="Q7" s="100"/>
      <c r="R7" s="100"/>
      <c r="S7" s="100"/>
      <c r="T7" s="100"/>
      <c r="U7" s="100"/>
      <c r="V7" s="100"/>
      <c r="W7" s="100"/>
      <c r="X7" s="100"/>
    </row>
    <row r="8" spans="1:24" ht="46.5" customHeight="1" thickBot="1" x14ac:dyDescent="0.35">
      <c r="A8" s="16" t="s">
        <v>10</v>
      </c>
      <c r="B8" s="64">
        <f>W50</f>
        <v>417798</v>
      </c>
      <c r="C8" s="65"/>
      <c r="D8" s="65"/>
      <c r="E8" s="65"/>
      <c r="F8" s="65"/>
      <c r="G8" s="65"/>
      <c r="H8" s="66"/>
      <c r="I8" s="97"/>
      <c r="J8" s="98"/>
      <c r="K8" s="98"/>
      <c r="L8" s="98"/>
      <c r="M8" s="98"/>
      <c r="N8" s="98"/>
      <c r="O8" s="98"/>
      <c r="P8" s="99"/>
      <c r="Q8" s="100"/>
      <c r="R8" s="100"/>
      <c r="S8" s="100"/>
      <c r="T8" s="100"/>
      <c r="U8" s="100"/>
      <c r="V8" s="100"/>
      <c r="W8" s="101"/>
      <c r="X8" s="100"/>
    </row>
    <row r="9" spans="1:24" ht="59.25" customHeight="1" thickBot="1" x14ac:dyDescent="0.35">
      <c r="A9" s="78" t="s">
        <v>43</v>
      </c>
      <c r="B9" s="79"/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  <c r="J9" s="4" t="s">
        <v>18</v>
      </c>
      <c r="K9" s="4" t="s">
        <v>19</v>
      </c>
      <c r="L9" s="4" t="s">
        <v>20</v>
      </c>
      <c r="M9" s="4" t="s">
        <v>21</v>
      </c>
      <c r="N9" s="4" t="s">
        <v>22</v>
      </c>
      <c r="O9" s="4" t="s">
        <v>23</v>
      </c>
      <c r="P9" s="4" t="s">
        <v>24</v>
      </c>
      <c r="Q9" s="4"/>
      <c r="R9" s="4"/>
      <c r="S9" s="4"/>
      <c r="T9" s="4"/>
      <c r="U9" s="4"/>
      <c r="V9" s="17"/>
      <c r="W9" s="18" t="s">
        <v>25</v>
      </c>
      <c r="X9" s="19" t="s">
        <v>26</v>
      </c>
    </row>
    <row r="10" spans="1:24" ht="67.5" customHeight="1" thickBot="1" x14ac:dyDescent="0.35">
      <c r="A10" s="80"/>
      <c r="B10" s="81"/>
      <c r="C10" s="5">
        <v>246400</v>
      </c>
      <c r="D10" s="5">
        <v>50309</v>
      </c>
      <c r="E10" s="5">
        <v>49008</v>
      </c>
      <c r="F10" s="5">
        <v>217280</v>
      </c>
      <c r="G10" s="5">
        <v>12992</v>
      </c>
      <c r="H10" s="5">
        <v>130720</v>
      </c>
      <c r="I10" s="5">
        <v>26760</v>
      </c>
      <c r="J10" s="5">
        <v>106000</v>
      </c>
      <c r="K10" s="5">
        <v>30000</v>
      </c>
      <c r="L10" s="5">
        <v>80000</v>
      </c>
      <c r="M10" s="5">
        <v>6475</v>
      </c>
      <c r="N10" s="5">
        <v>729000</v>
      </c>
      <c r="O10" s="5">
        <v>65056</v>
      </c>
      <c r="P10" s="5">
        <v>87500</v>
      </c>
      <c r="Q10" s="5"/>
      <c r="R10" s="5"/>
      <c r="S10" s="5"/>
      <c r="T10" s="5"/>
      <c r="U10" s="5"/>
      <c r="V10" s="20"/>
      <c r="W10" s="21">
        <f t="shared" ref="W10:W46" si="0">SUM(C10:V10)</f>
        <v>1837500</v>
      </c>
      <c r="X10" s="22">
        <f t="shared" ref="X10:X49" si="1">W10/$B$5</f>
        <v>1</v>
      </c>
    </row>
    <row r="11" spans="1:24" ht="24" customHeight="1" thickBot="1" x14ac:dyDescent="0.35">
      <c r="A11" s="88" t="s">
        <v>27</v>
      </c>
      <c r="B11" s="23" t="s">
        <v>28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6"/>
      <c r="Q11" s="9"/>
      <c r="R11" s="6"/>
      <c r="S11" s="6"/>
      <c r="T11" s="6"/>
      <c r="U11" s="6"/>
      <c r="V11" s="6"/>
      <c r="W11" s="24">
        <f t="shared" si="0"/>
        <v>0</v>
      </c>
      <c r="X11" s="22">
        <f t="shared" si="1"/>
        <v>0</v>
      </c>
    </row>
    <row r="12" spans="1:24" ht="24" customHeight="1" thickBot="1" x14ac:dyDescent="0.35">
      <c r="A12" s="89"/>
      <c r="B12" s="25" t="s">
        <v>29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7"/>
      <c r="Q12" s="10"/>
      <c r="R12" s="7"/>
      <c r="S12" s="7"/>
      <c r="T12" s="7"/>
      <c r="U12" s="7"/>
      <c r="V12" s="7"/>
      <c r="W12" s="24">
        <f t="shared" si="0"/>
        <v>0</v>
      </c>
      <c r="X12" s="22">
        <f t="shared" si="1"/>
        <v>0</v>
      </c>
    </row>
    <row r="13" spans="1:24" ht="24" customHeight="1" thickBot="1" x14ac:dyDescent="0.35">
      <c r="A13" s="90"/>
      <c r="B13" s="26" t="s">
        <v>30</v>
      </c>
      <c r="C13" s="8">
        <f t="shared" ref="C13:D13" si="2">C11-C12</f>
        <v>0</v>
      </c>
      <c r="D13" s="8">
        <f t="shared" si="2"/>
        <v>0</v>
      </c>
      <c r="E13" s="8">
        <f t="shared" ref="E13" si="3">E11-E12</f>
        <v>0</v>
      </c>
      <c r="F13" s="8">
        <f t="shared" ref="F13" si="4">F11-F12</f>
        <v>0</v>
      </c>
      <c r="G13" s="8">
        <f t="shared" ref="G13" si="5">G11-G12</f>
        <v>0</v>
      </c>
      <c r="H13" s="8">
        <f t="shared" ref="H13" si="6">H11-H12</f>
        <v>0</v>
      </c>
      <c r="I13" s="8">
        <f t="shared" ref="I13" si="7">I11-I12</f>
        <v>0</v>
      </c>
      <c r="J13" s="8">
        <f t="shared" ref="J13" si="8">J11-J12</f>
        <v>0</v>
      </c>
      <c r="K13" s="8">
        <f t="shared" ref="K13" si="9">K11-K12</f>
        <v>0</v>
      </c>
      <c r="L13" s="8">
        <f t="shared" ref="L13" si="10">L11-L12</f>
        <v>0</v>
      </c>
      <c r="M13" s="8">
        <f t="shared" ref="M13" si="11">M11-M12</f>
        <v>0</v>
      </c>
      <c r="N13" s="8">
        <f t="shared" ref="N13" si="12">N11-N12</f>
        <v>0</v>
      </c>
      <c r="O13" s="8">
        <f t="shared" ref="O13" si="13">O11-O12</f>
        <v>0</v>
      </c>
      <c r="P13" s="8">
        <f t="shared" ref="P13" si="14">P11-P12</f>
        <v>0</v>
      </c>
      <c r="Q13" s="8">
        <f t="shared" ref="Q13" si="15">Q11-Q12</f>
        <v>0</v>
      </c>
      <c r="R13" s="8">
        <f t="shared" ref="R13:S13" si="16">R11-R12</f>
        <v>0</v>
      </c>
      <c r="S13" s="8">
        <f t="shared" si="16"/>
        <v>0</v>
      </c>
      <c r="T13" s="8">
        <f t="shared" ref="T13" si="17">T11-T12</f>
        <v>0</v>
      </c>
      <c r="U13" s="8">
        <f t="shared" ref="U13" si="18">U11-U12</f>
        <v>0</v>
      </c>
      <c r="V13" s="27">
        <f t="shared" ref="V13" si="19">V11-V12</f>
        <v>0</v>
      </c>
      <c r="W13" s="24">
        <f t="shared" si="0"/>
        <v>0</v>
      </c>
      <c r="X13" s="22">
        <f t="shared" si="1"/>
        <v>0</v>
      </c>
    </row>
    <row r="14" spans="1:24" ht="24" customHeight="1" thickBot="1" x14ac:dyDescent="0.35">
      <c r="A14" s="88" t="s">
        <v>31</v>
      </c>
      <c r="B14" s="23" t="s">
        <v>32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6"/>
      <c r="Q14" s="9"/>
      <c r="R14" s="6"/>
      <c r="S14" s="6"/>
      <c r="T14" s="6"/>
      <c r="U14" s="6"/>
      <c r="V14" s="6"/>
      <c r="W14" s="24">
        <f t="shared" si="0"/>
        <v>0</v>
      </c>
      <c r="X14" s="22">
        <f t="shared" si="1"/>
        <v>0</v>
      </c>
    </row>
    <row r="15" spans="1:24" ht="24" customHeight="1" thickBot="1" x14ac:dyDescent="0.35">
      <c r="A15" s="89"/>
      <c r="B15" s="25" t="s">
        <v>29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7"/>
      <c r="Q15" s="10"/>
      <c r="R15" s="7"/>
      <c r="S15" s="7"/>
      <c r="T15" s="7"/>
      <c r="U15" s="7"/>
      <c r="V15" s="7"/>
      <c r="W15" s="24">
        <f t="shared" si="0"/>
        <v>0</v>
      </c>
      <c r="X15" s="22">
        <f t="shared" si="1"/>
        <v>0</v>
      </c>
    </row>
    <row r="16" spans="1:24" ht="24" customHeight="1" thickBot="1" x14ac:dyDescent="0.35">
      <c r="A16" s="90"/>
      <c r="B16" s="26" t="s">
        <v>30</v>
      </c>
      <c r="C16" s="8">
        <f t="shared" ref="C16" si="20">C14-C15</f>
        <v>0</v>
      </c>
      <c r="D16" s="8">
        <f t="shared" ref="D16" si="21">D14-D15</f>
        <v>0</v>
      </c>
      <c r="E16" s="8">
        <f t="shared" ref="E16" si="22">E14-E15</f>
        <v>0</v>
      </c>
      <c r="F16" s="8">
        <f t="shared" ref="F16" si="23">F14-F15</f>
        <v>0</v>
      </c>
      <c r="G16" s="8">
        <f t="shared" ref="G16" si="24">G14-G15</f>
        <v>0</v>
      </c>
      <c r="H16" s="8">
        <f t="shared" ref="H16" si="25">H14-H15</f>
        <v>0</v>
      </c>
      <c r="I16" s="8">
        <f t="shared" ref="I16" si="26">I14-I15</f>
        <v>0</v>
      </c>
      <c r="J16" s="8">
        <f t="shared" ref="J16" si="27">J14-J15</f>
        <v>0</v>
      </c>
      <c r="K16" s="8">
        <f t="shared" ref="K16" si="28">K14-K15</f>
        <v>0</v>
      </c>
      <c r="L16" s="8">
        <f t="shared" ref="L16" si="29">L14-L15</f>
        <v>0</v>
      </c>
      <c r="M16" s="8">
        <f t="shared" ref="M16" si="30">M14-M15</f>
        <v>0</v>
      </c>
      <c r="N16" s="8">
        <f t="shared" ref="N16" si="31">N14-N15</f>
        <v>0</v>
      </c>
      <c r="O16" s="8">
        <f t="shared" ref="O16" si="32">O14-O15</f>
        <v>0</v>
      </c>
      <c r="P16" s="8">
        <f t="shared" ref="P16" si="33">P14-P15</f>
        <v>0</v>
      </c>
      <c r="Q16" s="8">
        <f t="shared" ref="Q16" si="34">Q14-Q15</f>
        <v>0</v>
      </c>
      <c r="R16" s="8">
        <f t="shared" ref="R16:S16" si="35">R14-R15</f>
        <v>0</v>
      </c>
      <c r="S16" s="8">
        <f t="shared" si="35"/>
        <v>0</v>
      </c>
      <c r="T16" s="8">
        <f t="shared" ref="T16" si="36">T14-T15</f>
        <v>0</v>
      </c>
      <c r="U16" s="8">
        <f t="shared" ref="U16" si="37">U14-U15</f>
        <v>0</v>
      </c>
      <c r="V16" s="27">
        <f t="shared" ref="V16" si="38">V14-V15</f>
        <v>0</v>
      </c>
      <c r="W16" s="24">
        <f t="shared" si="0"/>
        <v>0</v>
      </c>
      <c r="X16" s="22">
        <f t="shared" si="1"/>
        <v>0</v>
      </c>
    </row>
    <row r="17" spans="1:24" ht="24" customHeight="1" thickBot="1" x14ac:dyDescent="0.35">
      <c r="A17" s="88" t="s">
        <v>33</v>
      </c>
      <c r="B17" s="23" t="s">
        <v>32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6"/>
      <c r="Q17" s="9"/>
      <c r="R17" s="6"/>
      <c r="S17" s="6"/>
      <c r="T17" s="6"/>
      <c r="U17" s="6"/>
      <c r="V17" s="6"/>
      <c r="W17" s="24">
        <f t="shared" si="0"/>
        <v>0</v>
      </c>
      <c r="X17" s="22">
        <f t="shared" si="1"/>
        <v>0</v>
      </c>
    </row>
    <row r="18" spans="1:24" ht="24" customHeight="1" thickBot="1" x14ac:dyDescent="0.35">
      <c r="A18" s="89"/>
      <c r="B18" s="25" t="s">
        <v>29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7"/>
      <c r="Q18" s="10"/>
      <c r="R18" s="7"/>
      <c r="S18" s="7"/>
      <c r="T18" s="7"/>
      <c r="U18" s="7"/>
      <c r="V18" s="7"/>
      <c r="W18" s="24">
        <f t="shared" si="0"/>
        <v>0</v>
      </c>
      <c r="X18" s="22">
        <f t="shared" si="1"/>
        <v>0</v>
      </c>
    </row>
    <row r="19" spans="1:24" ht="24" customHeight="1" thickBot="1" x14ac:dyDescent="0.35">
      <c r="A19" s="90"/>
      <c r="B19" s="26" t="s">
        <v>30</v>
      </c>
      <c r="C19" s="8">
        <f t="shared" ref="C19" si="39">C17-C18</f>
        <v>0</v>
      </c>
      <c r="D19" s="8">
        <f t="shared" ref="D19" si="40">D17-D18</f>
        <v>0</v>
      </c>
      <c r="E19" s="8">
        <f t="shared" ref="E19" si="41">E17-E18</f>
        <v>0</v>
      </c>
      <c r="F19" s="8">
        <f t="shared" ref="F19" si="42">F17-F18</f>
        <v>0</v>
      </c>
      <c r="G19" s="8">
        <f t="shared" ref="G19" si="43">G17-G18</f>
        <v>0</v>
      </c>
      <c r="H19" s="8">
        <f t="shared" ref="H19" si="44">H17-H18</f>
        <v>0</v>
      </c>
      <c r="I19" s="8">
        <f t="shared" ref="I19" si="45">I17-I18</f>
        <v>0</v>
      </c>
      <c r="J19" s="8">
        <f t="shared" ref="J19" si="46">J17-J18</f>
        <v>0</v>
      </c>
      <c r="K19" s="8">
        <f t="shared" ref="K19" si="47">K17-K18</f>
        <v>0</v>
      </c>
      <c r="L19" s="8">
        <f t="shared" ref="L19" si="48">L17-L18</f>
        <v>0</v>
      </c>
      <c r="M19" s="8">
        <f t="shared" ref="M19" si="49">M17-M18</f>
        <v>0</v>
      </c>
      <c r="N19" s="8">
        <f t="shared" ref="N19" si="50">N17-N18</f>
        <v>0</v>
      </c>
      <c r="O19" s="8">
        <f t="shared" ref="O19" si="51">O17-O18</f>
        <v>0</v>
      </c>
      <c r="P19" s="8">
        <f t="shared" ref="P19" si="52">P17-P18</f>
        <v>0</v>
      </c>
      <c r="Q19" s="8">
        <f t="shared" ref="Q19" si="53">Q17-Q18</f>
        <v>0</v>
      </c>
      <c r="R19" s="8">
        <f t="shared" ref="R19:S19" si="54">R17-R18</f>
        <v>0</v>
      </c>
      <c r="S19" s="8">
        <f t="shared" si="54"/>
        <v>0</v>
      </c>
      <c r="T19" s="8">
        <f t="shared" ref="T19" si="55">T17-T18</f>
        <v>0</v>
      </c>
      <c r="U19" s="8">
        <f t="shared" ref="U19" si="56">U17-U18</f>
        <v>0</v>
      </c>
      <c r="V19" s="27">
        <f t="shared" ref="V19" si="57">V17-V18</f>
        <v>0</v>
      </c>
      <c r="W19" s="24">
        <f t="shared" si="0"/>
        <v>0</v>
      </c>
      <c r="X19" s="22">
        <f t="shared" si="1"/>
        <v>0</v>
      </c>
    </row>
    <row r="20" spans="1:24" ht="24" customHeight="1" thickBot="1" x14ac:dyDescent="0.35">
      <c r="A20" s="88" t="s">
        <v>34</v>
      </c>
      <c r="B20" s="23" t="s">
        <v>32</v>
      </c>
      <c r="C20" s="9">
        <v>35200</v>
      </c>
      <c r="D20" s="9">
        <v>7187</v>
      </c>
      <c r="E20" s="9">
        <v>12252</v>
      </c>
      <c r="F20" s="9">
        <v>31040</v>
      </c>
      <c r="G20" s="9">
        <v>1856</v>
      </c>
      <c r="H20" s="9">
        <v>18674</v>
      </c>
      <c r="I20" s="9"/>
      <c r="J20" s="9"/>
      <c r="K20" s="9"/>
      <c r="L20" s="9"/>
      <c r="M20" s="9">
        <v>925</v>
      </c>
      <c r="N20" s="9"/>
      <c r="O20" s="9"/>
      <c r="P20" s="6"/>
      <c r="Q20" s="9"/>
      <c r="R20" s="6"/>
      <c r="S20" s="6"/>
      <c r="T20" s="6"/>
      <c r="U20" s="6"/>
      <c r="V20" s="6"/>
      <c r="W20" s="24">
        <f t="shared" si="0"/>
        <v>107134</v>
      </c>
      <c r="X20" s="22">
        <f t="shared" si="1"/>
        <v>5.8304217687074833E-2</v>
      </c>
    </row>
    <row r="21" spans="1:24" ht="24" customHeight="1" thickBot="1" x14ac:dyDescent="0.35">
      <c r="A21" s="89"/>
      <c r="B21" s="25" t="s">
        <v>29</v>
      </c>
      <c r="C21" s="10"/>
      <c r="D21" s="10"/>
      <c r="E21" s="10">
        <v>0</v>
      </c>
      <c r="F21" s="10">
        <v>31042</v>
      </c>
      <c r="G21" s="10">
        <v>2570</v>
      </c>
      <c r="H21" s="10"/>
      <c r="I21" s="10"/>
      <c r="J21" s="10"/>
      <c r="K21" s="10"/>
      <c r="L21" s="10"/>
      <c r="M21" s="10"/>
      <c r="N21" s="10"/>
      <c r="O21" s="10"/>
      <c r="P21" s="7"/>
      <c r="Q21" s="10"/>
      <c r="R21" s="7"/>
      <c r="S21" s="7"/>
      <c r="T21" s="7"/>
      <c r="U21" s="7"/>
      <c r="V21" s="7"/>
      <c r="W21" s="24">
        <f t="shared" si="0"/>
        <v>33612</v>
      </c>
      <c r="X21" s="22">
        <f t="shared" si="1"/>
        <v>1.8292244897959185E-2</v>
      </c>
    </row>
    <row r="22" spans="1:24" ht="24" customHeight="1" thickBot="1" x14ac:dyDescent="0.35">
      <c r="A22" s="90"/>
      <c r="B22" s="26" t="s">
        <v>30</v>
      </c>
      <c r="C22" s="8">
        <f t="shared" ref="C22" si="58">C20-C21</f>
        <v>35200</v>
      </c>
      <c r="D22" s="8">
        <f t="shared" ref="D22" si="59">D20-D21</f>
        <v>7187</v>
      </c>
      <c r="E22" s="8">
        <f t="shared" ref="E22" si="60">E20-E21</f>
        <v>12252</v>
      </c>
      <c r="F22" s="8">
        <f t="shared" ref="F22" si="61">F20-F21</f>
        <v>-2</v>
      </c>
      <c r="G22" s="8">
        <f t="shared" ref="G22" si="62">G20-G21</f>
        <v>-714</v>
      </c>
      <c r="H22" s="8">
        <f t="shared" ref="H22" si="63">H20-H21</f>
        <v>18674</v>
      </c>
      <c r="I22" s="8">
        <f t="shared" ref="I22" si="64">I20-I21</f>
        <v>0</v>
      </c>
      <c r="J22" s="8">
        <f t="shared" ref="J22" si="65">J20-J21</f>
        <v>0</v>
      </c>
      <c r="K22" s="8">
        <f t="shared" ref="K22" si="66">K20-K21</f>
        <v>0</v>
      </c>
      <c r="L22" s="8">
        <f t="shared" ref="L22" si="67">L20-L21</f>
        <v>0</v>
      </c>
      <c r="M22" s="8">
        <f t="shared" ref="M22" si="68">M20-M21</f>
        <v>925</v>
      </c>
      <c r="N22" s="8">
        <f t="shared" ref="N22" si="69">N20-N21</f>
        <v>0</v>
      </c>
      <c r="O22" s="8">
        <f t="shared" ref="O22" si="70">O20-O21</f>
        <v>0</v>
      </c>
      <c r="P22" s="8">
        <f t="shared" ref="P22" si="71">P20-P21</f>
        <v>0</v>
      </c>
      <c r="Q22" s="8">
        <f t="shared" ref="Q22" si="72">Q20-Q21</f>
        <v>0</v>
      </c>
      <c r="R22" s="8">
        <f t="shared" ref="R22:S22" si="73">R20-R21</f>
        <v>0</v>
      </c>
      <c r="S22" s="8">
        <f t="shared" si="73"/>
        <v>0</v>
      </c>
      <c r="T22" s="8">
        <f t="shared" ref="T22" si="74">T20-T21</f>
        <v>0</v>
      </c>
      <c r="U22" s="8">
        <f t="shared" ref="U22" si="75">U20-U21</f>
        <v>0</v>
      </c>
      <c r="V22" s="27">
        <f t="shared" ref="V22" si="76">V20-V21</f>
        <v>0</v>
      </c>
      <c r="W22" s="24">
        <f t="shared" si="0"/>
        <v>73522</v>
      </c>
      <c r="X22" s="22">
        <f t="shared" si="1"/>
        <v>4.0011972789115648E-2</v>
      </c>
    </row>
    <row r="23" spans="1:24" ht="24" customHeight="1" thickBot="1" x14ac:dyDescent="0.35">
      <c r="A23" s="88" t="s">
        <v>35</v>
      </c>
      <c r="B23" s="23" t="s">
        <v>32</v>
      </c>
      <c r="C23" s="9">
        <v>35200</v>
      </c>
      <c r="D23" s="9">
        <v>7187</v>
      </c>
      <c r="E23" s="9">
        <v>12252</v>
      </c>
      <c r="F23" s="9">
        <v>31040</v>
      </c>
      <c r="G23" s="9">
        <v>1856</v>
      </c>
      <c r="H23" s="9">
        <v>18674</v>
      </c>
      <c r="I23" s="9"/>
      <c r="J23" s="9"/>
      <c r="K23" s="9"/>
      <c r="L23" s="9"/>
      <c r="M23" s="9">
        <v>925</v>
      </c>
      <c r="N23" s="9"/>
      <c r="O23" s="9"/>
      <c r="P23" s="6"/>
      <c r="Q23" s="9"/>
      <c r="R23" s="6"/>
      <c r="S23" s="6"/>
      <c r="T23" s="6"/>
      <c r="U23" s="6"/>
      <c r="V23" s="6"/>
      <c r="W23" s="24">
        <f t="shared" si="0"/>
        <v>107134</v>
      </c>
      <c r="X23" s="22">
        <f t="shared" si="1"/>
        <v>5.8304217687074833E-2</v>
      </c>
    </row>
    <row r="24" spans="1:24" ht="24" customHeight="1" thickBot="1" x14ac:dyDescent="0.35">
      <c r="A24" s="89"/>
      <c r="B24" s="25" t="s">
        <v>29</v>
      </c>
      <c r="C24" s="10"/>
      <c r="D24" s="10"/>
      <c r="E24" s="10">
        <v>0</v>
      </c>
      <c r="F24" s="10">
        <v>31042</v>
      </c>
      <c r="G24" s="10">
        <v>2570</v>
      </c>
      <c r="H24" s="10"/>
      <c r="I24" s="10"/>
      <c r="J24" s="10"/>
      <c r="K24" s="10"/>
      <c r="L24" s="10"/>
      <c r="M24" s="10"/>
      <c r="N24" s="10"/>
      <c r="O24" s="10"/>
      <c r="P24" s="7"/>
      <c r="Q24" s="10"/>
      <c r="R24" s="7"/>
      <c r="S24" s="7"/>
      <c r="T24" s="7"/>
      <c r="U24" s="7"/>
      <c r="V24" s="7"/>
      <c r="W24" s="24">
        <f t="shared" si="0"/>
        <v>33612</v>
      </c>
      <c r="X24" s="22">
        <f t="shared" si="1"/>
        <v>1.8292244897959185E-2</v>
      </c>
    </row>
    <row r="25" spans="1:24" ht="24" customHeight="1" thickBot="1" x14ac:dyDescent="0.35">
      <c r="A25" s="90"/>
      <c r="B25" s="26" t="s">
        <v>30</v>
      </c>
      <c r="C25" s="8">
        <f t="shared" ref="C25" si="77">C23-C24</f>
        <v>35200</v>
      </c>
      <c r="D25" s="8">
        <f t="shared" ref="D25" si="78">D23-D24</f>
        <v>7187</v>
      </c>
      <c r="E25" s="8">
        <f t="shared" ref="E25" si="79">E23-E24</f>
        <v>12252</v>
      </c>
      <c r="F25" s="8">
        <f t="shared" ref="F25" si="80">F23-F24</f>
        <v>-2</v>
      </c>
      <c r="G25" s="8">
        <f t="shared" ref="G25" si="81">G23-G24</f>
        <v>-714</v>
      </c>
      <c r="H25" s="8">
        <f t="shared" ref="H25" si="82">H23-H24</f>
        <v>18674</v>
      </c>
      <c r="I25" s="8">
        <f t="shared" ref="I25" si="83">I23-I24</f>
        <v>0</v>
      </c>
      <c r="J25" s="8">
        <f t="shared" ref="J25" si="84">J23-J24</f>
        <v>0</v>
      </c>
      <c r="K25" s="8">
        <f t="shared" ref="K25" si="85">K23-K24</f>
        <v>0</v>
      </c>
      <c r="L25" s="8">
        <f t="shared" ref="L25" si="86">L23-L24</f>
        <v>0</v>
      </c>
      <c r="M25" s="8">
        <f t="shared" ref="M25" si="87">M23-M24</f>
        <v>925</v>
      </c>
      <c r="N25" s="8">
        <f t="shared" ref="N25" si="88">N23-N24</f>
        <v>0</v>
      </c>
      <c r="O25" s="8">
        <f t="shared" ref="O25" si="89">O23-O24</f>
        <v>0</v>
      </c>
      <c r="P25" s="8">
        <f t="shared" ref="P25" si="90">P23-P24</f>
        <v>0</v>
      </c>
      <c r="Q25" s="8">
        <f t="shared" ref="Q25" si="91">Q23-Q24</f>
        <v>0</v>
      </c>
      <c r="R25" s="8">
        <f t="shared" ref="R25:S25" si="92">R23-R24</f>
        <v>0</v>
      </c>
      <c r="S25" s="8">
        <f t="shared" si="92"/>
        <v>0</v>
      </c>
      <c r="T25" s="8">
        <f t="shared" ref="T25" si="93">T23-T24</f>
        <v>0</v>
      </c>
      <c r="U25" s="8">
        <f t="shared" ref="U25" si="94">U23-U24</f>
        <v>0</v>
      </c>
      <c r="V25" s="27">
        <f t="shared" ref="V25" si="95">V23-V24</f>
        <v>0</v>
      </c>
      <c r="W25" s="24">
        <f t="shared" si="0"/>
        <v>73522</v>
      </c>
      <c r="X25" s="22">
        <f t="shared" si="1"/>
        <v>4.0011972789115648E-2</v>
      </c>
    </row>
    <row r="26" spans="1:24" ht="24" customHeight="1" thickBot="1" x14ac:dyDescent="0.35">
      <c r="A26" s="88" t="s">
        <v>36</v>
      </c>
      <c r="B26" s="23" t="s">
        <v>32</v>
      </c>
      <c r="C26" s="9">
        <v>35200</v>
      </c>
      <c r="D26" s="9">
        <v>7187</v>
      </c>
      <c r="E26" s="9">
        <v>12252</v>
      </c>
      <c r="F26" s="9">
        <v>31040</v>
      </c>
      <c r="G26" s="9">
        <v>1856</v>
      </c>
      <c r="H26" s="9">
        <v>18674</v>
      </c>
      <c r="I26" s="9"/>
      <c r="J26" s="9">
        <v>26500</v>
      </c>
      <c r="K26" s="9"/>
      <c r="L26" s="9"/>
      <c r="M26" s="9">
        <v>925</v>
      </c>
      <c r="N26" s="9"/>
      <c r="O26" s="9"/>
      <c r="P26" s="6"/>
      <c r="Q26" s="9"/>
      <c r="R26" s="6"/>
      <c r="S26" s="6"/>
      <c r="T26" s="6"/>
      <c r="U26" s="6"/>
      <c r="V26" s="6"/>
      <c r="W26" s="24">
        <f t="shared" si="0"/>
        <v>133634</v>
      </c>
      <c r="X26" s="22">
        <f t="shared" si="1"/>
        <v>7.2725986394557823E-2</v>
      </c>
    </row>
    <row r="27" spans="1:24" ht="24" customHeight="1" thickBot="1" x14ac:dyDescent="0.35">
      <c r="A27" s="89"/>
      <c r="B27" s="25" t="s">
        <v>29</v>
      </c>
      <c r="C27" s="10"/>
      <c r="D27" s="10"/>
      <c r="E27" s="10">
        <v>0</v>
      </c>
      <c r="F27" s="10">
        <v>31042</v>
      </c>
      <c r="G27" s="10">
        <v>2570</v>
      </c>
      <c r="H27" s="10"/>
      <c r="I27" s="10"/>
      <c r="J27" s="10">
        <v>22737</v>
      </c>
      <c r="K27" s="10"/>
      <c r="L27" s="10"/>
      <c r="M27" s="10"/>
      <c r="N27" s="10"/>
      <c r="O27" s="10"/>
      <c r="P27" s="7"/>
      <c r="Q27" s="10"/>
      <c r="R27" s="7"/>
      <c r="S27" s="7"/>
      <c r="T27" s="7"/>
      <c r="U27" s="7"/>
      <c r="V27" s="7"/>
      <c r="W27" s="24">
        <f t="shared" si="0"/>
        <v>56349</v>
      </c>
      <c r="X27" s="22">
        <f t="shared" si="1"/>
        <v>3.066612244897959E-2</v>
      </c>
    </row>
    <row r="28" spans="1:24" ht="24" customHeight="1" thickBot="1" x14ac:dyDescent="0.35">
      <c r="A28" s="90"/>
      <c r="B28" s="26" t="s">
        <v>30</v>
      </c>
      <c r="C28" s="8">
        <f t="shared" ref="C28" si="96">C26-C27</f>
        <v>35200</v>
      </c>
      <c r="D28" s="8">
        <f t="shared" ref="D28" si="97">D26-D27</f>
        <v>7187</v>
      </c>
      <c r="E28" s="8">
        <f t="shared" ref="E28" si="98">E26-E27</f>
        <v>12252</v>
      </c>
      <c r="F28" s="8">
        <f t="shared" ref="F28" si="99">F26-F27</f>
        <v>-2</v>
      </c>
      <c r="G28" s="8">
        <f t="shared" ref="G28" si="100">G26-G27</f>
        <v>-714</v>
      </c>
      <c r="H28" s="8">
        <f t="shared" ref="H28" si="101">H26-H27</f>
        <v>18674</v>
      </c>
      <c r="I28" s="8">
        <f t="shared" ref="I28" si="102">I26-I27</f>
        <v>0</v>
      </c>
      <c r="J28" s="8">
        <f t="shared" ref="J28" si="103">J26-J27</f>
        <v>3763</v>
      </c>
      <c r="K28" s="8">
        <f t="shared" ref="K28" si="104">K26-K27</f>
        <v>0</v>
      </c>
      <c r="L28" s="8">
        <f t="shared" ref="L28" si="105">L26-L27</f>
        <v>0</v>
      </c>
      <c r="M28" s="8">
        <f t="shared" ref="M28" si="106">M26-M27</f>
        <v>925</v>
      </c>
      <c r="N28" s="8">
        <f t="shared" ref="N28" si="107">N26-N27</f>
        <v>0</v>
      </c>
      <c r="O28" s="8">
        <f t="shared" ref="O28" si="108">O26-O27</f>
        <v>0</v>
      </c>
      <c r="P28" s="8">
        <f t="shared" ref="P28" si="109">P26-P27</f>
        <v>0</v>
      </c>
      <c r="Q28" s="8">
        <f t="shared" ref="Q28" si="110">Q26-Q27</f>
        <v>0</v>
      </c>
      <c r="R28" s="8">
        <f t="shared" ref="R28:S28" si="111">R26-R27</f>
        <v>0</v>
      </c>
      <c r="S28" s="8">
        <f t="shared" si="111"/>
        <v>0</v>
      </c>
      <c r="T28" s="8">
        <f t="shared" ref="T28" si="112">T26-T27</f>
        <v>0</v>
      </c>
      <c r="U28" s="8">
        <f t="shared" ref="U28" si="113">U26-U27</f>
        <v>0</v>
      </c>
      <c r="V28" s="27">
        <f t="shared" ref="V28" si="114">V26-V27</f>
        <v>0</v>
      </c>
      <c r="W28" s="24">
        <f t="shared" si="0"/>
        <v>77285</v>
      </c>
      <c r="X28" s="22">
        <f t="shared" si="1"/>
        <v>4.205986394557823E-2</v>
      </c>
    </row>
    <row r="29" spans="1:24" ht="24" customHeight="1" thickBot="1" x14ac:dyDescent="0.35">
      <c r="A29" s="88" t="s">
        <v>37</v>
      </c>
      <c r="B29" s="23" t="s">
        <v>32</v>
      </c>
      <c r="C29" s="9">
        <v>35200</v>
      </c>
      <c r="D29" s="9">
        <v>7187</v>
      </c>
      <c r="E29" s="9">
        <v>12252</v>
      </c>
      <c r="F29" s="9">
        <v>31040</v>
      </c>
      <c r="G29" s="9">
        <v>1856</v>
      </c>
      <c r="H29" s="9">
        <v>18674</v>
      </c>
      <c r="I29" s="9"/>
      <c r="J29" s="9">
        <v>26500</v>
      </c>
      <c r="K29" s="9"/>
      <c r="L29" s="9"/>
      <c r="M29" s="9">
        <v>925</v>
      </c>
      <c r="N29" s="9"/>
      <c r="O29" s="9"/>
      <c r="P29" s="6"/>
      <c r="Q29" s="9"/>
      <c r="R29" s="6"/>
      <c r="S29" s="6"/>
      <c r="T29" s="6"/>
      <c r="U29" s="6"/>
      <c r="V29" s="6"/>
      <c r="W29" s="24">
        <f t="shared" si="0"/>
        <v>133634</v>
      </c>
      <c r="X29" s="22">
        <f t="shared" si="1"/>
        <v>7.2725986394557823E-2</v>
      </c>
    </row>
    <row r="30" spans="1:24" ht="24" customHeight="1" thickBot="1" x14ac:dyDescent="0.35">
      <c r="A30" s="89"/>
      <c r="B30" s="25" t="s">
        <v>29</v>
      </c>
      <c r="C30" s="10">
        <v>35200</v>
      </c>
      <c r="D30" s="10">
        <v>7160</v>
      </c>
      <c r="E30" s="10">
        <v>0</v>
      </c>
      <c r="F30" s="10">
        <v>31042</v>
      </c>
      <c r="G30" s="10">
        <v>2570</v>
      </c>
      <c r="H30" s="10"/>
      <c r="I30" s="10"/>
      <c r="J30" s="10">
        <v>22737</v>
      </c>
      <c r="K30" s="10"/>
      <c r="L30" s="10"/>
      <c r="M30" s="10"/>
      <c r="N30" s="10"/>
      <c r="O30" s="10"/>
      <c r="P30" s="7"/>
      <c r="Q30" s="10"/>
      <c r="R30" s="7"/>
      <c r="S30" s="7"/>
      <c r="T30" s="7"/>
      <c r="U30" s="7"/>
      <c r="V30" s="7"/>
      <c r="W30" s="24">
        <f t="shared" si="0"/>
        <v>98709</v>
      </c>
      <c r="X30" s="22">
        <f t="shared" si="1"/>
        <v>5.3719183673469388E-2</v>
      </c>
    </row>
    <row r="31" spans="1:24" ht="24" customHeight="1" thickBot="1" x14ac:dyDescent="0.35">
      <c r="A31" s="90"/>
      <c r="B31" s="26" t="s">
        <v>30</v>
      </c>
      <c r="C31" s="8">
        <f t="shared" ref="C31" si="115">C29-C30</f>
        <v>0</v>
      </c>
      <c r="D31" s="8">
        <f t="shared" ref="D31" si="116">D29-D30</f>
        <v>27</v>
      </c>
      <c r="E31" s="8">
        <f t="shared" ref="E31" si="117">E29-E30</f>
        <v>12252</v>
      </c>
      <c r="F31" s="8">
        <f t="shared" ref="F31" si="118">F29-F30</f>
        <v>-2</v>
      </c>
      <c r="G31" s="8">
        <f t="shared" ref="G31" si="119">G29-G30</f>
        <v>-714</v>
      </c>
      <c r="H31" s="8">
        <f t="shared" ref="H31" si="120">H29-H30</f>
        <v>18674</v>
      </c>
      <c r="I31" s="8">
        <f t="shared" ref="I31" si="121">I29-I30</f>
        <v>0</v>
      </c>
      <c r="J31" s="8">
        <f t="shared" ref="J31" si="122">J29-J30</f>
        <v>3763</v>
      </c>
      <c r="K31" s="8">
        <f t="shared" ref="K31" si="123">K29-K30</f>
        <v>0</v>
      </c>
      <c r="L31" s="8">
        <f t="shared" ref="L31" si="124">L29-L30</f>
        <v>0</v>
      </c>
      <c r="M31" s="8">
        <f t="shared" ref="M31" si="125">M29-M30</f>
        <v>925</v>
      </c>
      <c r="N31" s="8">
        <f t="shared" ref="N31" si="126">N29-N30</f>
        <v>0</v>
      </c>
      <c r="O31" s="8">
        <f t="shared" ref="O31" si="127">O29-O30</f>
        <v>0</v>
      </c>
      <c r="P31" s="8">
        <f t="shared" ref="P31" si="128">P29-P30</f>
        <v>0</v>
      </c>
      <c r="Q31" s="8">
        <f t="shared" ref="Q31" si="129">Q29-Q30</f>
        <v>0</v>
      </c>
      <c r="R31" s="8">
        <f t="shared" ref="R31:S31" si="130">R29-R30</f>
        <v>0</v>
      </c>
      <c r="S31" s="8">
        <f t="shared" si="130"/>
        <v>0</v>
      </c>
      <c r="T31" s="8">
        <f t="shared" ref="T31" si="131">T29-T30</f>
        <v>0</v>
      </c>
      <c r="U31" s="8">
        <f t="shared" ref="U31" si="132">U29-U30</f>
        <v>0</v>
      </c>
      <c r="V31" s="27">
        <f t="shared" ref="V31" si="133">V29-V30</f>
        <v>0</v>
      </c>
      <c r="W31" s="24">
        <f t="shared" si="0"/>
        <v>34925</v>
      </c>
      <c r="X31" s="22">
        <f t="shared" si="1"/>
        <v>1.9006802721088435E-2</v>
      </c>
    </row>
    <row r="32" spans="1:24" ht="24" customHeight="1" thickBot="1" x14ac:dyDescent="0.35">
      <c r="A32" s="88" t="s">
        <v>38</v>
      </c>
      <c r="B32" s="23" t="s">
        <v>32</v>
      </c>
      <c r="C32" s="9">
        <v>35200</v>
      </c>
      <c r="D32" s="9">
        <v>7187</v>
      </c>
      <c r="E32" s="9"/>
      <c r="F32" s="9">
        <v>31040</v>
      </c>
      <c r="G32" s="9">
        <v>1856</v>
      </c>
      <c r="H32" s="9">
        <v>18674</v>
      </c>
      <c r="I32" s="9"/>
      <c r="J32" s="9">
        <v>26500</v>
      </c>
      <c r="K32" s="9"/>
      <c r="L32" s="9">
        <v>40000</v>
      </c>
      <c r="M32" s="9">
        <v>925</v>
      </c>
      <c r="N32" s="9"/>
      <c r="O32" s="9"/>
      <c r="P32" s="6"/>
      <c r="Q32" s="9"/>
      <c r="R32" s="6"/>
      <c r="S32" s="6"/>
      <c r="T32" s="6"/>
      <c r="U32" s="6"/>
      <c r="V32" s="6"/>
      <c r="W32" s="24">
        <f t="shared" si="0"/>
        <v>161382</v>
      </c>
      <c r="X32" s="22">
        <f t="shared" si="1"/>
        <v>8.7826938775510205E-2</v>
      </c>
    </row>
    <row r="33" spans="1:24" ht="24" customHeight="1" thickBot="1" x14ac:dyDescent="0.35">
      <c r="A33" s="89"/>
      <c r="B33" s="25" t="s">
        <v>29</v>
      </c>
      <c r="C33" s="10">
        <v>35200</v>
      </c>
      <c r="D33" s="10">
        <v>7160</v>
      </c>
      <c r="E33" s="10"/>
      <c r="F33" s="10">
        <v>31042</v>
      </c>
      <c r="G33" s="10">
        <v>2570</v>
      </c>
      <c r="H33" s="10"/>
      <c r="I33" s="10"/>
      <c r="J33" s="10">
        <v>22737</v>
      </c>
      <c r="K33" s="10"/>
      <c r="L33" s="10">
        <v>15000</v>
      </c>
      <c r="M33" s="10"/>
      <c r="N33" s="10"/>
      <c r="O33" s="10"/>
      <c r="P33" s="7"/>
      <c r="Q33" s="10"/>
      <c r="R33" s="7"/>
      <c r="S33" s="7"/>
      <c r="T33" s="7"/>
      <c r="U33" s="7"/>
      <c r="V33" s="7"/>
      <c r="W33" s="24">
        <f t="shared" si="0"/>
        <v>113709</v>
      </c>
      <c r="X33" s="22">
        <f t="shared" si="1"/>
        <v>6.1882448979591838E-2</v>
      </c>
    </row>
    <row r="34" spans="1:24" ht="24" customHeight="1" thickBot="1" x14ac:dyDescent="0.35">
      <c r="A34" s="90"/>
      <c r="B34" s="26" t="s">
        <v>30</v>
      </c>
      <c r="C34" s="8">
        <f t="shared" ref="C34" si="134">C32-C33</f>
        <v>0</v>
      </c>
      <c r="D34" s="8">
        <f t="shared" ref="D34" si="135">D32-D33</f>
        <v>27</v>
      </c>
      <c r="E34" s="8">
        <f t="shared" ref="E34" si="136">E32-E33</f>
        <v>0</v>
      </c>
      <c r="F34" s="8">
        <f t="shared" ref="F34" si="137">F32-F33</f>
        <v>-2</v>
      </c>
      <c r="G34" s="8">
        <f t="shared" ref="G34" si="138">G32-G33</f>
        <v>-714</v>
      </c>
      <c r="H34" s="8">
        <f t="shared" ref="H34" si="139">H32-H33</f>
        <v>18674</v>
      </c>
      <c r="I34" s="8">
        <f t="shared" ref="I34" si="140">I32-I33</f>
        <v>0</v>
      </c>
      <c r="J34" s="8">
        <f t="shared" ref="J34" si="141">J32-J33</f>
        <v>3763</v>
      </c>
      <c r="K34" s="8">
        <f t="shared" ref="K34" si="142">K32-K33</f>
        <v>0</v>
      </c>
      <c r="L34" s="8">
        <f t="shared" ref="L34" si="143">L32-L33</f>
        <v>25000</v>
      </c>
      <c r="M34" s="8">
        <f t="shared" ref="M34" si="144">M32-M33</f>
        <v>925</v>
      </c>
      <c r="N34" s="8">
        <f t="shared" ref="N34" si="145">N32-N33</f>
        <v>0</v>
      </c>
      <c r="O34" s="8">
        <f t="shared" ref="O34" si="146">O32-O33</f>
        <v>0</v>
      </c>
      <c r="P34" s="8">
        <f t="shared" ref="P34" si="147">P32-P33</f>
        <v>0</v>
      </c>
      <c r="Q34" s="8">
        <f t="shared" ref="Q34" si="148">Q32-Q33</f>
        <v>0</v>
      </c>
      <c r="R34" s="8">
        <f t="shared" ref="R34:S34" si="149">R32-R33</f>
        <v>0</v>
      </c>
      <c r="S34" s="8">
        <f t="shared" si="149"/>
        <v>0</v>
      </c>
      <c r="T34" s="8">
        <f t="shared" ref="T34" si="150">T32-T33</f>
        <v>0</v>
      </c>
      <c r="U34" s="8">
        <f t="shared" ref="U34" si="151">U32-U33</f>
        <v>0</v>
      </c>
      <c r="V34" s="27">
        <f t="shared" ref="V34" si="152">V32-V33</f>
        <v>0</v>
      </c>
      <c r="W34" s="24">
        <f t="shared" si="0"/>
        <v>47673</v>
      </c>
      <c r="X34" s="22">
        <f t="shared" si="1"/>
        <v>2.5944489795918367E-2</v>
      </c>
    </row>
    <row r="35" spans="1:24" ht="24" customHeight="1" thickBot="1" x14ac:dyDescent="0.35">
      <c r="A35" s="88" t="s">
        <v>39</v>
      </c>
      <c r="B35" s="23" t="s">
        <v>32</v>
      </c>
      <c r="C35" s="9">
        <v>35200</v>
      </c>
      <c r="D35" s="9">
        <v>7187</v>
      </c>
      <c r="E35" s="9"/>
      <c r="F35" s="9">
        <v>31040</v>
      </c>
      <c r="G35" s="9">
        <v>1856</v>
      </c>
      <c r="H35" s="9">
        <v>18675</v>
      </c>
      <c r="I35" s="9"/>
      <c r="J35" s="9">
        <v>26500</v>
      </c>
      <c r="K35" s="9"/>
      <c r="L35" s="9">
        <v>40000</v>
      </c>
      <c r="M35" s="9">
        <v>925</v>
      </c>
      <c r="N35" s="9"/>
      <c r="O35" s="9"/>
      <c r="P35" s="6"/>
      <c r="Q35" s="9"/>
      <c r="R35" s="6"/>
      <c r="S35" s="6"/>
      <c r="T35" s="6"/>
      <c r="U35" s="6"/>
      <c r="V35" s="6"/>
      <c r="W35" s="24">
        <f t="shared" si="0"/>
        <v>161383</v>
      </c>
      <c r="X35" s="22">
        <f t="shared" si="1"/>
        <v>8.7827482993197273E-2</v>
      </c>
    </row>
    <row r="36" spans="1:24" ht="24" customHeight="1" thickBot="1" x14ac:dyDescent="0.35">
      <c r="A36" s="89"/>
      <c r="B36" s="25" t="s">
        <v>29</v>
      </c>
      <c r="C36" s="10">
        <v>35200</v>
      </c>
      <c r="D36" s="10">
        <v>7160</v>
      </c>
      <c r="E36" s="10"/>
      <c r="F36" s="10">
        <v>31042</v>
      </c>
      <c r="G36" s="10">
        <v>2571</v>
      </c>
      <c r="H36" s="10">
        <v>11437</v>
      </c>
      <c r="I36" s="10"/>
      <c r="J36" s="10">
        <v>22737</v>
      </c>
      <c r="K36" s="10"/>
      <c r="L36" s="10">
        <v>15000</v>
      </c>
      <c r="M36" s="10"/>
      <c r="N36" s="10"/>
      <c r="O36" s="10"/>
      <c r="P36" s="7"/>
      <c r="Q36" s="10"/>
      <c r="R36" s="7"/>
      <c r="S36" s="7"/>
      <c r="T36" s="7"/>
      <c r="U36" s="7"/>
      <c r="V36" s="7"/>
      <c r="W36" s="24">
        <f t="shared" si="0"/>
        <v>125147</v>
      </c>
      <c r="X36" s="22">
        <f t="shared" si="1"/>
        <v>6.8107210884353744E-2</v>
      </c>
    </row>
    <row r="37" spans="1:24" ht="24" customHeight="1" thickBot="1" x14ac:dyDescent="0.35">
      <c r="A37" s="90"/>
      <c r="B37" s="26" t="s">
        <v>30</v>
      </c>
      <c r="C37" s="8">
        <f t="shared" ref="C37" si="153">C35-C36</f>
        <v>0</v>
      </c>
      <c r="D37" s="8">
        <f t="shared" ref="D37" si="154">D35-D36</f>
        <v>27</v>
      </c>
      <c r="E37" s="8">
        <f t="shared" ref="E37" si="155">E35-E36</f>
        <v>0</v>
      </c>
      <c r="F37" s="8">
        <f t="shared" ref="F37" si="156">F35-F36</f>
        <v>-2</v>
      </c>
      <c r="G37" s="8">
        <f t="shared" ref="G37" si="157">G35-G36</f>
        <v>-715</v>
      </c>
      <c r="H37" s="8">
        <f t="shared" ref="H37" si="158">H35-H36</f>
        <v>7238</v>
      </c>
      <c r="I37" s="8">
        <f t="shared" ref="I37" si="159">I35-I36</f>
        <v>0</v>
      </c>
      <c r="J37" s="8">
        <f t="shared" ref="J37" si="160">J35-J36</f>
        <v>3763</v>
      </c>
      <c r="K37" s="8">
        <f t="shared" ref="K37" si="161">K35-K36</f>
        <v>0</v>
      </c>
      <c r="L37" s="8">
        <f t="shared" ref="L37" si="162">L35-L36</f>
        <v>25000</v>
      </c>
      <c r="M37" s="8">
        <f t="shared" ref="M37" si="163">M35-M36</f>
        <v>925</v>
      </c>
      <c r="N37" s="8">
        <f t="shared" ref="N37" si="164">N35-N36</f>
        <v>0</v>
      </c>
      <c r="O37" s="8">
        <f t="shared" ref="O37" si="165">O35-O36</f>
        <v>0</v>
      </c>
      <c r="P37" s="8">
        <f t="shared" ref="P37" si="166">P35-P36</f>
        <v>0</v>
      </c>
      <c r="Q37" s="8">
        <f t="shared" ref="Q37" si="167">Q35-Q36</f>
        <v>0</v>
      </c>
      <c r="R37" s="8">
        <f t="shared" ref="R37:S37" si="168">R35-R36</f>
        <v>0</v>
      </c>
      <c r="S37" s="8">
        <f t="shared" si="168"/>
        <v>0</v>
      </c>
      <c r="T37" s="8">
        <f t="shared" ref="T37" si="169">T35-T36</f>
        <v>0</v>
      </c>
      <c r="U37" s="8">
        <f t="shared" ref="U37" si="170">U35-U36</f>
        <v>0</v>
      </c>
      <c r="V37" s="27">
        <f t="shared" ref="V37" si="171">V35-V36</f>
        <v>0</v>
      </c>
      <c r="W37" s="24">
        <f t="shared" si="0"/>
        <v>36236</v>
      </c>
      <c r="X37" s="22">
        <f t="shared" si="1"/>
        <v>1.9720272108843539E-2</v>
      </c>
    </row>
    <row r="38" spans="1:24" ht="24" customHeight="1" thickBot="1" x14ac:dyDescent="0.35">
      <c r="A38" s="88" t="s">
        <v>40</v>
      </c>
      <c r="B38" s="23" t="s">
        <v>32</v>
      </c>
      <c r="C38" s="9">
        <v>35200</v>
      </c>
      <c r="D38" s="9">
        <v>7187</v>
      </c>
      <c r="E38" s="9"/>
      <c r="F38" s="9">
        <v>31040</v>
      </c>
      <c r="G38" s="9">
        <v>1856</v>
      </c>
      <c r="H38" s="9">
        <v>18675</v>
      </c>
      <c r="I38" s="9">
        <v>26760</v>
      </c>
      <c r="J38" s="9"/>
      <c r="K38" s="9">
        <v>30000</v>
      </c>
      <c r="L38" s="9"/>
      <c r="M38" s="9">
        <v>925</v>
      </c>
      <c r="N38" s="9">
        <v>729000</v>
      </c>
      <c r="O38" s="9"/>
      <c r="P38" s="6"/>
      <c r="Q38" s="9"/>
      <c r="R38" s="6"/>
      <c r="S38" s="6"/>
      <c r="T38" s="6"/>
      <c r="U38" s="6"/>
      <c r="V38" s="6"/>
      <c r="W38" s="24">
        <f t="shared" si="0"/>
        <v>880643</v>
      </c>
      <c r="X38" s="22">
        <f t="shared" si="1"/>
        <v>0.47926149659863948</v>
      </c>
    </row>
    <row r="39" spans="1:24" ht="24" customHeight="1" thickBot="1" x14ac:dyDescent="0.35">
      <c r="A39" s="89"/>
      <c r="B39" s="25" t="s">
        <v>29</v>
      </c>
      <c r="C39" s="10">
        <v>35200</v>
      </c>
      <c r="D39" s="10">
        <v>7160</v>
      </c>
      <c r="E39" s="10"/>
      <c r="F39" s="10">
        <v>31042</v>
      </c>
      <c r="G39" s="10">
        <v>2571</v>
      </c>
      <c r="H39" s="10">
        <v>11438</v>
      </c>
      <c r="I39" s="10"/>
      <c r="J39" s="10"/>
      <c r="K39" s="10"/>
      <c r="L39" s="10"/>
      <c r="M39" s="10"/>
      <c r="N39" s="10">
        <v>729000</v>
      </c>
      <c r="O39" s="10"/>
      <c r="P39" s="7"/>
      <c r="Q39" s="10"/>
      <c r="R39" s="7"/>
      <c r="S39" s="7"/>
      <c r="T39" s="7"/>
      <c r="U39" s="7"/>
      <c r="V39" s="7"/>
      <c r="W39" s="24">
        <f t="shared" si="0"/>
        <v>816411</v>
      </c>
      <c r="X39" s="22">
        <f t="shared" si="1"/>
        <v>0.44430530612244901</v>
      </c>
    </row>
    <row r="40" spans="1:24" ht="24" customHeight="1" thickBot="1" x14ac:dyDescent="0.35">
      <c r="A40" s="90"/>
      <c r="B40" s="26" t="s">
        <v>30</v>
      </c>
      <c r="C40" s="8">
        <f t="shared" ref="C40" si="172">C38-C39</f>
        <v>0</v>
      </c>
      <c r="D40" s="8">
        <f t="shared" ref="D40" si="173">D38-D39</f>
        <v>27</v>
      </c>
      <c r="E40" s="8">
        <f t="shared" ref="E40" si="174">E38-E39</f>
        <v>0</v>
      </c>
      <c r="F40" s="8">
        <f t="shared" ref="F40" si="175">F38-F39</f>
        <v>-2</v>
      </c>
      <c r="G40" s="8">
        <f t="shared" ref="G40" si="176">G38-G39</f>
        <v>-715</v>
      </c>
      <c r="H40" s="8">
        <f t="shared" ref="H40" si="177">H38-H39</f>
        <v>7237</v>
      </c>
      <c r="I40" s="8">
        <f t="shared" ref="I40" si="178">I38-I39</f>
        <v>26760</v>
      </c>
      <c r="J40" s="8">
        <f t="shared" ref="J40" si="179">J38-J39</f>
        <v>0</v>
      </c>
      <c r="K40" s="8">
        <f t="shared" ref="K40" si="180">K38-K39</f>
        <v>30000</v>
      </c>
      <c r="L40" s="8">
        <f t="shared" ref="L40" si="181">L38-L39</f>
        <v>0</v>
      </c>
      <c r="M40" s="8">
        <f t="shared" ref="M40" si="182">M38-M39</f>
        <v>925</v>
      </c>
      <c r="N40" s="8">
        <f t="shared" ref="N40" si="183">N38-N39</f>
        <v>0</v>
      </c>
      <c r="O40" s="8">
        <f t="shared" ref="O40" si="184">O38-O39</f>
        <v>0</v>
      </c>
      <c r="P40" s="8">
        <f t="shared" ref="P40" si="185">P38-P39</f>
        <v>0</v>
      </c>
      <c r="Q40" s="8">
        <f t="shared" ref="Q40" si="186">Q38-Q39</f>
        <v>0</v>
      </c>
      <c r="R40" s="8">
        <f t="shared" ref="R40:S40" si="187">R38-R39</f>
        <v>0</v>
      </c>
      <c r="S40" s="8">
        <f t="shared" si="187"/>
        <v>0</v>
      </c>
      <c r="T40" s="8">
        <f t="shared" ref="T40" si="188">T38-T39</f>
        <v>0</v>
      </c>
      <c r="U40" s="8">
        <f t="shared" ref="U40" si="189">U38-U39</f>
        <v>0</v>
      </c>
      <c r="V40" s="27">
        <f t="shared" ref="V40" si="190">V38-V39</f>
        <v>0</v>
      </c>
      <c r="W40" s="24">
        <f t="shared" si="0"/>
        <v>64232</v>
      </c>
      <c r="X40" s="22">
        <f t="shared" si="1"/>
        <v>3.4956190476190474E-2</v>
      </c>
    </row>
    <row r="41" spans="1:24" ht="24" customHeight="1" thickBot="1" x14ac:dyDescent="0.35">
      <c r="A41" s="88"/>
      <c r="B41" s="23" t="s">
        <v>32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>
        <v>65056</v>
      </c>
      <c r="P41" s="9">
        <v>87500</v>
      </c>
      <c r="Q41" s="9"/>
      <c r="R41" s="9"/>
      <c r="S41" s="9"/>
      <c r="T41" s="6"/>
      <c r="U41" s="6"/>
      <c r="V41" s="6"/>
      <c r="W41" s="24">
        <f t="shared" si="0"/>
        <v>152556</v>
      </c>
      <c r="X41" s="22">
        <f t="shared" si="1"/>
        <v>8.3023673469387757E-2</v>
      </c>
    </row>
    <row r="42" spans="1:24" ht="24" customHeight="1" thickBot="1" x14ac:dyDescent="0.35">
      <c r="A42" s="89"/>
      <c r="B42" s="25" t="s">
        <v>29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>
        <v>64953</v>
      </c>
      <c r="P42" s="10">
        <v>77200</v>
      </c>
      <c r="Q42" s="10"/>
      <c r="R42" s="10"/>
      <c r="S42" s="10"/>
      <c r="T42" s="7"/>
      <c r="U42" s="7"/>
      <c r="V42" s="7"/>
      <c r="W42" s="24">
        <f t="shared" si="0"/>
        <v>142153</v>
      </c>
      <c r="X42" s="22">
        <f t="shared" si="1"/>
        <v>7.7362176870748298E-2</v>
      </c>
    </row>
    <row r="43" spans="1:24" ht="24" customHeight="1" thickBot="1" x14ac:dyDescent="0.35">
      <c r="A43" s="90"/>
      <c r="B43" s="26" t="s">
        <v>30</v>
      </c>
      <c r="C43" s="8">
        <f t="shared" ref="C43" si="191">C41-C42</f>
        <v>0</v>
      </c>
      <c r="D43" s="8">
        <f t="shared" ref="D43" si="192">D41-D42</f>
        <v>0</v>
      </c>
      <c r="E43" s="8">
        <f t="shared" ref="E43" si="193">E41-E42</f>
        <v>0</v>
      </c>
      <c r="F43" s="8">
        <f t="shared" ref="F43" si="194">F41-F42</f>
        <v>0</v>
      </c>
      <c r="G43" s="8">
        <f t="shared" ref="G43" si="195">G41-G42</f>
        <v>0</v>
      </c>
      <c r="H43" s="8">
        <f t="shared" ref="H43" si="196">H41-H42</f>
        <v>0</v>
      </c>
      <c r="I43" s="8">
        <f t="shared" ref="I43" si="197">I41-I42</f>
        <v>0</v>
      </c>
      <c r="J43" s="8">
        <f t="shared" ref="J43" si="198">J41-J42</f>
        <v>0</v>
      </c>
      <c r="K43" s="8">
        <f t="shared" ref="K43" si="199">K41-K42</f>
        <v>0</v>
      </c>
      <c r="L43" s="8">
        <f t="shared" ref="L43" si="200">L41-L42</f>
        <v>0</v>
      </c>
      <c r="M43" s="8">
        <f t="shared" ref="M43" si="201">M41-M42</f>
        <v>0</v>
      </c>
      <c r="N43" s="8">
        <f t="shared" ref="N43" si="202">N41-N42</f>
        <v>0</v>
      </c>
      <c r="O43" s="8">
        <f t="shared" ref="O43" si="203">O41-O42</f>
        <v>103</v>
      </c>
      <c r="P43" s="8">
        <f t="shared" ref="P43" si="204">P41-P42</f>
        <v>10300</v>
      </c>
      <c r="Q43" s="8">
        <f t="shared" ref="Q43" si="205">Q41-Q42</f>
        <v>0</v>
      </c>
      <c r="R43" s="8">
        <f t="shared" ref="R43:S43" si="206">R41-R42</f>
        <v>0</v>
      </c>
      <c r="S43" s="8">
        <f t="shared" si="206"/>
        <v>0</v>
      </c>
      <c r="T43" s="8">
        <f t="shared" ref="T43" si="207">T41-T42</f>
        <v>0</v>
      </c>
      <c r="U43" s="8">
        <f t="shared" ref="U43" si="208">U41-U42</f>
        <v>0</v>
      </c>
      <c r="V43" s="27">
        <f t="shared" ref="V43" si="209">V41-V42</f>
        <v>0</v>
      </c>
      <c r="W43" s="24">
        <f t="shared" si="0"/>
        <v>10403</v>
      </c>
      <c r="X43" s="22">
        <f t="shared" si="1"/>
        <v>5.661496598639456E-3</v>
      </c>
    </row>
    <row r="44" spans="1:24" ht="24" customHeight="1" thickBot="1" x14ac:dyDescent="0.35">
      <c r="A44" s="88"/>
      <c r="B44" s="23" t="s">
        <v>32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6"/>
      <c r="Q44" s="9"/>
      <c r="R44" s="6"/>
      <c r="S44" s="6"/>
      <c r="T44" s="6"/>
      <c r="U44" s="6"/>
      <c r="V44" s="6"/>
      <c r="W44" s="24">
        <f t="shared" si="0"/>
        <v>0</v>
      </c>
      <c r="X44" s="22">
        <f t="shared" si="1"/>
        <v>0</v>
      </c>
    </row>
    <row r="45" spans="1:24" ht="24" customHeight="1" thickBot="1" x14ac:dyDescent="0.35">
      <c r="A45" s="89"/>
      <c r="B45" s="25" t="s">
        <v>29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7"/>
      <c r="Q45" s="10"/>
      <c r="R45" s="7"/>
      <c r="S45" s="7"/>
      <c r="T45" s="7"/>
      <c r="U45" s="7"/>
      <c r="V45" s="7"/>
      <c r="W45" s="24">
        <f t="shared" si="0"/>
        <v>0</v>
      </c>
      <c r="X45" s="22">
        <f t="shared" si="1"/>
        <v>0</v>
      </c>
    </row>
    <row r="46" spans="1:24" ht="24" customHeight="1" thickBot="1" x14ac:dyDescent="0.35">
      <c r="A46" s="90"/>
      <c r="B46" s="26" t="s">
        <v>30</v>
      </c>
      <c r="C46" s="8">
        <f t="shared" ref="C46" si="210">C44-C45</f>
        <v>0</v>
      </c>
      <c r="D46" s="8">
        <f t="shared" ref="D46" si="211">D44-D45</f>
        <v>0</v>
      </c>
      <c r="E46" s="8">
        <f t="shared" ref="E46" si="212">E44-E45</f>
        <v>0</v>
      </c>
      <c r="F46" s="8">
        <f t="shared" ref="F46" si="213">F44-F45</f>
        <v>0</v>
      </c>
      <c r="G46" s="8">
        <f t="shared" ref="G46" si="214">G44-G45</f>
        <v>0</v>
      </c>
      <c r="H46" s="8">
        <f t="shared" ref="H46" si="215">H44-H45</f>
        <v>0</v>
      </c>
      <c r="I46" s="8">
        <f t="shared" ref="I46" si="216">I44-I45</f>
        <v>0</v>
      </c>
      <c r="J46" s="8">
        <f t="shared" ref="J46" si="217">J44-J45</f>
        <v>0</v>
      </c>
      <c r="K46" s="8">
        <f t="shared" ref="K46" si="218">K44-K45</f>
        <v>0</v>
      </c>
      <c r="L46" s="8">
        <f t="shared" ref="L46" si="219">L44-L45</f>
        <v>0</v>
      </c>
      <c r="M46" s="8">
        <f t="shared" ref="M46" si="220">M44-M45</f>
        <v>0</v>
      </c>
      <c r="N46" s="8">
        <f t="shared" ref="N46" si="221">N44-N45</f>
        <v>0</v>
      </c>
      <c r="O46" s="8">
        <f t="shared" ref="O46" si="222">O44-O45</f>
        <v>0</v>
      </c>
      <c r="P46" s="8">
        <f t="shared" ref="P46" si="223">P44-P45</f>
        <v>0</v>
      </c>
      <c r="Q46" s="8">
        <f t="shared" ref="Q46" si="224">Q44-Q45</f>
        <v>0</v>
      </c>
      <c r="R46" s="8">
        <f t="shared" ref="R46:S46" si="225">R44-R45</f>
        <v>0</v>
      </c>
      <c r="S46" s="8">
        <f t="shared" si="225"/>
        <v>0</v>
      </c>
      <c r="T46" s="8">
        <f t="shared" ref="T46" si="226">T44-T45</f>
        <v>0</v>
      </c>
      <c r="U46" s="8">
        <f t="shared" ref="U46" si="227">U44-U45</f>
        <v>0</v>
      </c>
      <c r="V46" s="27">
        <f t="shared" ref="V46" si="228">V44-V45</f>
        <v>0</v>
      </c>
      <c r="W46" s="24">
        <f t="shared" si="0"/>
        <v>0</v>
      </c>
      <c r="X46" s="22">
        <f t="shared" si="1"/>
        <v>0</v>
      </c>
    </row>
    <row r="47" spans="1:24" ht="24" customHeight="1" thickBot="1" x14ac:dyDescent="0.35">
      <c r="A47" s="82" t="s">
        <v>41</v>
      </c>
      <c r="B47" s="28" t="s">
        <v>32</v>
      </c>
      <c r="C47" s="11">
        <f>SUM(C11,C14,C17,C20,C23,C26,C29,C32,C35,C38,C41,C44)</f>
        <v>246400</v>
      </c>
      <c r="D47" s="11">
        <f t="shared" ref="D47:D48" si="229">SUM(D11,D14,D17,D20,D23,D26,D29,D32,D35,D38,D41,D44)</f>
        <v>50309</v>
      </c>
      <c r="E47" s="11">
        <f t="shared" ref="E47:P47" si="230">SUM(E11,E14,E17,E20,E23,E26,E29,E32,E35,E38,E41,E44)</f>
        <v>49008</v>
      </c>
      <c r="F47" s="11">
        <f t="shared" si="230"/>
        <v>217280</v>
      </c>
      <c r="G47" s="11">
        <f t="shared" si="230"/>
        <v>12992</v>
      </c>
      <c r="H47" s="11">
        <f t="shared" si="230"/>
        <v>130720</v>
      </c>
      <c r="I47" s="11">
        <f t="shared" si="230"/>
        <v>26760</v>
      </c>
      <c r="J47" s="11">
        <f t="shared" si="230"/>
        <v>106000</v>
      </c>
      <c r="K47" s="11">
        <f t="shared" si="230"/>
        <v>30000</v>
      </c>
      <c r="L47" s="11">
        <f t="shared" si="230"/>
        <v>80000</v>
      </c>
      <c r="M47" s="11">
        <f t="shared" si="230"/>
        <v>6475</v>
      </c>
      <c r="N47" s="11">
        <f t="shared" si="230"/>
        <v>729000</v>
      </c>
      <c r="O47" s="11">
        <f t="shared" si="230"/>
        <v>65056</v>
      </c>
      <c r="P47" s="11">
        <f t="shared" si="230"/>
        <v>87500</v>
      </c>
      <c r="Q47" s="11">
        <f t="shared" ref="Q47:V47" si="231">SUM(Q11,Q14,Q17,Q20,Q23,Q26,Q29,Q32,Q35,Q38,Q41,Q44)</f>
        <v>0</v>
      </c>
      <c r="R47" s="11">
        <f t="shared" si="231"/>
        <v>0</v>
      </c>
      <c r="S47" s="11">
        <f t="shared" ref="S47" si="232">SUM(S11,S14,S17,S20,S23,S26,S29,S32,S35,S38,S41,S44)</f>
        <v>0</v>
      </c>
      <c r="T47" s="11">
        <f t="shared" si="231"/>
        <v>0</v>
      </c>
      <c r="U47" s="11">
        <f t="shared" si="231"/>
        <v>0</v>
      </c>
      <c r="V47" s="29">
        <f t="shared" si="231"/>
        <v>0</v>
      </c>
      <c r="W47" s="30">
        <f t="shared" ref="W47:W49" si="233">SUM(C47:V47)</f>
        <v>1837500</v>
      </c>
      <c r="X47" s="22">
        <f t="shared" si="1"/>
        <v>1</v>
      </c>
    </row>
    <row r="48" spans="1:24" ht="24" customHeight="1" thickBot="1" x14ac:dyDescent="0.35">
      <c r="A48" s="83"/>
      <c r="B48" s="31" t="s">
        <v>29</v>
      </c>
      <c r="C48" s="12">
        <f>SUM(C12,C15,C18,C21,C24,C27,C30,C33,C36,C39,C42,C45)</f>
        <v>140800</v>
      </c>
      <c r="D48" s="12">
        <f t="shared" si="229"/>
        <v>28640</v>
      </c>
      <c r="E48" s="12">
        <f t="shared" ref="E48:P48" si="234">SUM(E12,E15,E18,E21,E24,E27,E30,E33,E36,E39,E42,E45)</f>
        <v>0</v>
      </c>
      <c r="F48" s="12">
        <f t="shared" si="234"/>
        <v>217294</v>
      </c>
      <c r="G48" s="12">
        <f t="shared" si="234"/>
        <v>17992</v>
      </c>
      <c r="H48" s="12">
        <f t="shared" si="234"/>
        <v>22875</v>
      </c>
      <c r="I48" s="12">
        <f t="shared" si="234"/>
        <v>0</v>
      </c>
      <c r="J48" s="12">
        <f t="shared" si="234"/>
        <v>90948</v>
      </c>
      <c r="K48" s="12">
        <f t="shared" si="234"/>
        <v>0</v>
      </c>
      <c r="L48" s="12">
        <f t="shared" si="234"/>
        <v>30000</v>
      </c>
      <c r="M48" s="12">
        <f t="shared" si="234"/>
        <v>0</v>
      </c>
      <c r="N48" s="12">
        <f t="shared" si="234"/>
        <v>729000</v>
      </c>
      <c r="O48" s="12">
        <f t="shared" si="234"/>
        <v>64953</v>
      </c>
      <c r="P48" s="12">
        <f t="shared" si="234"/>
        <v>77200</v>
      </c>
      <c r="Q48" s="12">
        <f t="shared" ref="Q48:V48" si="235">SUM(Q12,Q15,Q18,Q21,Q24,Q27,Q30,Q33,Q36,Q39,Q42,Q45)</f>
        <v>0</v>
      </c>
      <c r="R48" s="12">
        <f t="shared" si="235"/>
        <v>0</v>
      </c>
      <c r="S48" s="12">
        <f t="shared" ref="S48" si="236">SUM(S12,S15,S18,S21,S24,S27,S30,S33,S36,S39,S42,S45)</f>
        <v>0</v>
      </c>
      <c r="T48" s="12">
        <f t="shared" si="235"/>
        <v>0</v>
      </c>
      <c r="U48" s="12">
        <f t="shared" si="235"/>
        <v>0</v>
      </c>
      <c r="V48" s="32">
        <f t="shared" si="235"/>
        <v>0</v>
      </c>
      <c r="W48" s="33">
        <f t="shared" si="233"/>
        <v>1419702</v>
      </c>
      <c r="X48" s="22">
        <f t="shared" si="1"/>
        <v>0.77262693877551025</v>
      </c>
    </row>
    <row r="49" spans="1:24" ht="24" customHeight="1" thickBot="1" x14ac:dyDescent="0.35">
      <c r="A49" s="84"/>
      <c r="B49" s="34" t="s">
        <v>30</v>
      </c>
      <c r="C49" s="13">
        <f t="shared" ref="C49:D49" si="237">C47-C48</f>
        <v>105600</v>
      </c>
      <c r="D49" s="13">
        <f t="shared" si="237"/>
        <v>21669</v>
      </c>
      <c r="E49" s="13">
        <f t="shared" ref="E49" si="238">E47-E48</f>
        <v>49008</v>
      </c>
      <c r="F49" s="13">
        <f t="shared" ref="F49" si="239">F47-F48</f>
        <v>-14</v>
      </c>
      <c r="G49" s="13">
        <f t="shared" ref="G49" si="240">G47-G48</f>
        <v>-5000</v>
      </c>
      <c r="H49" s="13">
        <f t="shared" ref="H49" si="241">H47-H48</f>
        <v>107845</v>
      </c>
      <c r="I49" s="13">
        <f t="shared" ref="I49" si="242">I47-I48</f>
        <v>26760</v>
      </c>
      <c r="J49" s="13">
        <f t="shared" ref="J49" si="243">J47-J48</f>
        <v>15052</v>
      </c>
      <c r="K49" s="13">
        <f t="shared" ref="K49" si="244">K47-K48</f>
        <v>30000</v>
      </c>
      <c r="L49" s="13">
        <f t="shared" ref="L49" si="245">L47-L48</f>
        <v>50000</v>
      </c>
      <c r="M49" s="13">
        <f t="shared" ref="M49" si="246">M47-M48</f>
        <v>6475</v>
      </c>
      <c r="N49" s="13">
        <f t="shared" ref="N49" si="247">N47-N48</f>
        <v>0</v>
      </c>
      <c r="O49" s="13">
        <f t="shared" ref="O49" si="248">O47-O48</f>
        <v>103</v>
      </c>
      <c r="P49" s="13">
        <f t="shared" ref="P49" si="249">P47-P48</f>
        <v>10300</v>
      </c>
      <c r="Q49" s="13">
        <f t="shared" ref="Q49" si="250">Q47-Q48</f>
        <v>0</v>
      </c>
      <c r="R49" s="13">
        <f t="shared" ref="R49:S49" si="251">R47-R48</f>
        <v>0</v>
      </c>
      <c r="S49" s="13">
        <f t="shared" si="251"/>
        <v>0</v>
      </c>
      <c r="T49" s="13">
        <f t="shared" ref="T49" si="252">T47-T48</f>
        <v>0</v>
      </c>
      <c r="U49" s="13">
        <f t="shared" ref="U49" si="253">U47-U48</f>
        <v>0</v>
      </c>
      <c r="V49" s="35">
        <f t="shared" ref="V49" si="254">V47-V48</f>
        <v>0</v>
      </c>
      <c r="W49" s="36">
        <f t="shared" si="233"/>
        <v>417798</v>
      </c>
      <c r="X49" s="22">
        <f t="shared" si="1"/>
        <v>0.2273730612244898</v>
      </c>
    </row>
    <row r="50" spans="1:24" ht="21.75" customHeight="1" thickBot="1" x14ac:dyDescent="0.35">
      <c r="A50" s="85" t="s">
        <v>42</v>
      </c>
      <c r="B50" s="86"/>
      <c r="C50" s="1">
        <f t="shared" ref="C50:X50" si="255">C10-C48</f>
        <v>105600</v>
      </c>
      <c r="D50" s="1">
        <f t="shared" si="255"/>
        <v>21669</v>
      </c>
      <c r="E50" s="1">
        <f t="shared" ref="E50:P50" si="256">E10-E48</f>
        <v>49008</v>
      </c>
      <c r="F50" s="1">
        <f t="shared" si="256"/>
        <v>-14</v>
      </c>
      <c r="G50" s="1">
        <f t="shared" si="256"/>
        <v>-5000</v>
      </c>
      <c r="H50" s="1">
        <f t="shared" si="256"/>
        <v>107845</v>
      </c>
      <c r="I50" s="1">
        <f t="shared" si="256"/>
        <v>26760</v>
      </c>
      <c r="J50" s="1">
        <f t="shared" si="256"/>
        <v>15052</v>
      </c>
      <c r="K50" s="1">
        <f t="shared" si="256"/>
        <v>30000</v>
      </c>
      <c r="L50" s="1">
        <f t="shared" si="256"/>
        <v>50000</v>
      </c>
      <c r="M50" s="1">
        <f t="shared" si="256"/>
        <v>6475</v>
      </c>
      <c r="N50" s="1">
        <f t="shared" si="256"/>
        <v>0</v>
      </c>
      <c r="O50" s="1">
        <f t="shared" si="256"/>
        <v>103</v>
      </c>
      <c r="P50" s="1">
        <f t="shared" si="256"/>
        <v>10300</v>
      </c>
      <c r="Q50" s="1">
        <f t="shared" ref="Q50:W50" si="257">Q10-Q48</f>
        <v>0</v>
      </c>
      <c r="R50" s="1">
        <f t="shared" si="257"/>
        <v>0</v>
      </c>
      <c r="S50" s="1">
        <f t="shared" ref="S50" si="258">S10-S48</f>
        <v>0</v>
      </c>
      <c r="T50" s="1">
        <f t="shared" si="257"/>
        <v>0</v>
      </c>
      <c r="U50" s="1">
        <f t="shared" si="257"/>
        <v>0</v>
      </c>
      <c r="V50" s="2">
        <f t="shared" si="257"/>
        <v>0</v>
      </c>
      <c r="W50" s="3">
        <f t="shared" si="257"/>
        <v>417798</v>
      </c>
      <c r="X50" s="22">
        <f t="shared" si="255"/>
        <v>0.22737306122448975</v>
      </c>
    </row>
  </sheetData>
  <mergeCells count="29">
    <mergeCell ref="A50:B50"/>
    <mergeCell ref="I2:X2"/>
    <mergeCell ref="I5:P8"/>
    <mergeCell ref="Q4:X4"/>
    <mergeCell ref="Q5:X8"/>
    <mergeCell ref="A38:A40"/>
    <mergeCell ref="A41:A43"/>
    <mergeCell ref="A44:A46"/>
    <mergeCell ref="A47:A49"/>
    <mergeCell ref="A23:A25"/>
    <mergeCell ref="A26:A28"/>
    <mergeCell ref="A29:A31"/>
    <mergeCell ref="A32:A34"/>
    <mergeCell ref="A35:A37"/>
    <mergeCell ref="A11:A13"/>
    <mergeCell ref="A14:A16"/>
    <mergeCell ref="A17:A19"/>
    <mergeCell ref="A20:A22"/>
    <mergeCell ref="A9:B10"/>
    <mergeCell ref="I4:P4"/>
    <mergeCell ref="B5:H5"/>
    <mergeCell ref="B6:H6"/>
    <mergeCell ref="B7:H7"/>
    <mergeCell ref="B8:H8"/>
    <mergeCell ref="A1:X1"/>
    <mergeCell ref="A3:H3"/>
    <mergeCell ref="I3:X3"/>
    <mergeCell ref="A2:H2"/>
    <mergeCell ref="B4:H4"/>
  </mergeCells>
  <phoneticPr fontId="1" type="noConversion"/>
  <dataValidations count="1">
    <dataValidation type="list" allowBlank="1" showInputMessage="1" showErrorMessage="1" sqref="Z50:Z119" xr:uid="{00000000-0002-0000-0100-000000000000}">
      <formula1>"未執行,進行中,已完成"</formula1>
    </dataValidation>
  </dataValidations>
  <pageMargins left="0.31496062992125984" right="0.31496062992125984" top="0.35433070866141736" bottom="0.35433070866141736" header="0.31496062992125984" footer="0.31496062992125984"/>
  <pageSetup paperSize="8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8476-BA18-4538-AA1C-A15CB5FF5172}">
  <dimension ref="A1:J33"/>
  <sheetViews>
    <sheetView zoomScaleNormal="100" workbookViewId="0">
      <selection activeCell="E36" sqref="E36"/>
    </sheetView>
  </sheetViews>
  <sheetFormatPr defaultColWidth="9.140625" defaultRowHeight="15.75" x14ac:dyDescent="0.25"/>
  <cols>
    <col min="1" max="1" width="5.140625" style="115" bestFit="1" customWidth="1"/>
    <col min="2" max="2" width="5.140625" style="115" customWidth="1"/>
    <col min="3" max="3" width="21.5703125" style="115" customWidth="1"/>
    <col min="4" max="4" width="12.85546875" style="115" customWidth="1"/>
    <col min="5" max="5" width="41.28515625" style="115" customWidth="1"/>
    <col min="6" max="6" width="20.7109375" style="115" customWidth="1"/>
    <col min="7" max="9" width="6.28515625" style="115" bestFit="1" customWidth="1"/>
    <col min="10" max="10" width="18.5703125" style="115" customWidth="1"/>
    <col min="11" max="16384" width="9.140625" style="115"/>
  </cols>
  <sheetData>
    <row r="1" spans="1:10" ht="31.5" customHeight="1" x14ac:dyDescent="0.25">
      <c r="A1" s="127" t="str">
        <f>月預算!I2</f>
        <v>計畫名稱：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27.75" x14ac:dyDescent="0.25">
      <c r="C2" s="116" t="s">
        <v>88</v>
      </c>
      <c r="D2" s="116"/>
      <c r="E2" s="114"/>
      <c r="F2" s="114"/>
      <c r="G2" s="114"/>
      <c r="H2" s="114"/>
      <c r="I2" s="114"/>
      <c r="J2" s="114"/>
    </row>
    <row r="3" spans="1:10" ht="34.5" customHeight="1" x14ac:dyDescent="0.25">
      <c r="A3" s="117" t="s">
        <v>51</v>
      </c>
      <c r="B3" s="117" t="s">
        <v>52</v>
      </c>
      <c r="C3" s="117" t="s">
        <v>53</v>
      </c>
      <c r="D3" s="117" t="s">
        <v>54</v>
      </c>
      <c r="E3" s="117" t="s">
        <v>55</v>
      </c>
      <c r="F3" s="117" t="s">
        <v>56</v>
      </c>
      <c r="G3" s="118" t="s">
        <v>57</v>
      </c>
      <c r="H3" s="119"/>
      <c r="I3" s="120"/>
      <c r="J3" s="121" t="s">
        <v>58</v>
      </c>
    </row>
    <row r="4" spans="1:10" ht="34.5" customHeight="1" x14ac:dyDescent="0.25">
      <c r="A4" s="122"/>
      <c r="B4" s="122"/>
      <c r="C4" s="122"/>
      <c r="D4" s="122"/>
      <c r="E4" s="122"/>
      <c r="F4" s="122"/>
      <c r="G4" s="121" t="s">
        <v>59</v>
      </c>
      <c r="H4" s="121" t="s">
        <v>60</v>
      </c>
      <c r="I4" s="121" t="s">
        <v>61</v>
      </c>
      <c r="J4" s="121"/>
    </row>
    <row r="5" spans="1:10" ht="34.5" customHeight="1" x14ac:dyDescent="0.25">
      <c r="A5" s="121">
        <v>1</v>
      </c>
      <c r="B5" s="121"/>
      <c r="C5" s="121"/>
      <c r="D5" s="121"/>
      <c r="E5" s="121"/>
      <c r="F5" s="123"/>
      <c r="G5" s="123"/>
      <c r="H5" s="123"/>
      <c r="I5" s="123"/>
      <c r="J5" s="121"/>
    </row>
    <row r="6" spans="1:10" ht="34.5" customHeight="1" x14ac:dyDescent="0.25">
      <c r="A6" s="121">
        <v>2</v>
      </c>
      <c r="B6" s="121"/>
      <c r="C6" s="121"/>
      <c r="D6" s="121"/>
      <c r="E6" s="121"/>
      <c r="F6" s="123"/>
      <c r="G6" s="123"/>
      <c r="H6" s="123"/>
      <c r="I6" s="123"/>
      <c r="J6" s="121"/>
    </row>
    <row r="7" spans="1:10" ht="34.5" customHeight="1" x14ac:dyDescent="0.25">
      <c r="A7" s="121">
        <v>3</v>
      </c>
      <c r="B7" s="121"/>
      <c r="C7" s="121"/>
      <c r="D7" s="121"/>
      <c r="E7" s="121"/>
      <c r="F7" s="123"/>
      <c r="G7" s="123"/>
      <c r="H7" s="123"/>
      <c r="I7" s="123"/>
      <c r="J7" s="121"/>
    </row>
    <row r="8" spans="1:10" ht="34.5" customHeight="1" x14ac:dyDescent="0.25">
      <c r="A8" s="121">
        <v>4</v>
      </c>
      <c r="B8" s="121"/>
      <c r="C8" s="121"/>
      <c r="D8" s="121"/>
      <c r="E8" s="121"/>
      <c r="F8" s="123"/>
      <c r="G8" s="123"/>
      <c r="H8" s="123"/>
      <c r="I8" s="123"/>
      <c r="J8" s="121"/>
    </row>
    <row r="9" spans="1:10" ht="34.5" customHeight="1" x14ac:dyDescent="0.25">
      <c r="A9" s="121">
        <v>5</v>
      </c>
      <c r="B9" s="121"/>
      <c r="C9" s="121"/>
      <c r="D9" s="121"/>
      <c r="E9" s="121"/>
      <c r="F9" s="123"/>
      <c r="G9" s="123"/>
      <c r="H9" s="123"/>
      <c r="I9" s="123"/>
      <c r="J9" s="121"/>
    </row>
    <row r="10" spans="1:10" ht="34.5" customHeight="1" x14ac:dyDescent="0.25">
      <c r="A10" s="121">
        <v>6</v>
      </c>
      <c r="B10" s="121"/>
      <c r="C10" s="121"/>
      <c r="D10" s="121"/>
      <c r="E10" s="121"/>
      <c r="F10" s="123"/>
      <c r="G10" s="123"/>
      <c r="H10" s="123"/>
      <c r="I10" s="123"/>
      <c r="J10" s="121"/>
    </row>
    <row r="11" spans="1:10" ht="34.5" customHeight="1" x14ac:dyDescent="0.25">
      <c r="A11" s="121">
        <v>7</v>
      </c>
      <c r="B11" s="121"/>
      <c r="C11" s="121"/>
      <c r="D11" s="121"/>
      <c r="E11" s="121"/>
      <c r="F11" s="123"/>
      <c r="G11" s="123"/>
      <c r="H11" s="123"/>
      <c r="I11" s="123"/>
      <c r="J11" s="121"/>
    </row>
    <row r="12" spans="1:10" ht="34.5" customHeight="1" x14ac:dyDescent="0.25">
      <c r="A12" s="121">
        <v>8</v>
      </c>
      <c r="B12" s="121"/>
      <c r="C12" s="121"/>
      <c r="D12" s="121"/>
      <c r="E12" s="121"/>
      <c r="F12" s="123"/>
      <c r="G12" s="123"/>
      <c r="H12" s="123"/>
      <c r="I12" s="123"/>
      <c r="J12" s="121"/>
    </row>
    <row r="13" spans="1:10" ht="34.5" customHeight="1" x14ac:dyDescent="0.25">
      <c r="A13" s="121">
        <v>9</v>
      </c>
      <c r="B13" s="121"/>
      <c r="C13" s="121"/>
      <c r="D13" s="121"/>
      <c r="E13" s="121"/>
      <c r="F13" s="123"/>
      <c r="G13" s="123"/>
      <c r="H13" s="123"/>
      <c r="I13" s="123"/>
      <c r="J13" s="121"/>
    </row>
    <row r="14" spans="1:10" ht="34.5" customHeight="1" x14ac:dyDescent="0.25">
      <c r="A14" s="121">
        <v>10</v>
      </c>
      <c r="B14" s="121"/>
      <c r="C14" s="121"/>
      <c r="D14" s="121"/>
      <c r="E14" s="121"/>
      <c r="F14" s="123"/>
      <c r="G14" s="123"/>
      <c r="H14" s="123"/>
      <c r="I14" s="123"/>
      <c r="J14" s="121"/>
    </row>
    <row r="15" spans="1:10" ht="34.5" customHeight="1" x14ac:dyDescent="0.25">
      <c r="A15" s="121">
        <v>11</v>
      </c>
      <c r="B15" s="121"/>
      <c r="C15" s="121"/>
      <c r="D15" s="121"/>
      <c r="E15" s="121"/>
      <c r="F15" s="123"/>
      <c r="G15" s="123"/>
      <c r="H15" s="123"/>
      <c r="I15" s="123"/>
      <c r="J15" s="121"/>
    </row>
    <row r="16" spans="1:10" ht="34.5" customHeight="1" x14ac:dyDescent="0.25">
      <c r="A16" s="121">
        <v>12</v>
      </c>
      <c r="B16" s="121"/>
      <c r="C16" s="121"/>
      <c r="D16" s="121"/>
      <c r="E16" s="121"/>
      <c r="F16" s="123"/>
      <c r="G16" s="123"/>
      <c r="H16" s="123"/>
      <c r="I16" s="123"/>
      <c r="J16" s="121"/>
    </row>
    <row r="17" spans="1:10" ht="34.5" customHeight="1" x14ac:dyDescent="0.25">
      <c r="A17" s="121">
        <v>13</v>
      </c>
      <c r="B17" s="121"/>
      <c r="C17" s="121"/>
      <c r="D17" s="121"/>
      <c r="E17" s="121"/>
      <c r="F17" s="123"/>
      <c r="G17" s="123"/>
      <c r="H17" s="123"/>
      <c r="I17" s="123"/>
      <c r="J17" s="121"/>
    </row>
    <row r="18" spans="1:10" ht="34.5" customHeight="1" x14ac:dyDescent="0.25">
      <c r="A18" s="121">
        <v>14</v>
      </c>
      <c r="B18" s="121"/>
      <c r="C18" s="121"/>
      <c r="D18" s="121"/>
      <c r="E18" s="121"/>
      <c r="F18" s="123"/>
      <c r="G18" s="123"/>
      <c r="H18" s="123"/>
      <c r="I18" s="123"/>
      <c r="J18" s="121"/>
    </row>
    <row r="19" spans="1:10" ht="34.5" customHeight="1" x14ac:dyDescent="0.25">
      <c r="A19" s="121">
        <v>15</v>
      </c>
      <c r="B19" s="121"/>
      <c r="C19" s="121"/>
      <c r="D19" s="121"/>
      <c r="E19" s="121"/>
      <c r="F19" s="123"/>
      <c r="G19" s="123"/>
      <c r="H19" s="123"/>
      <c r="I19" s="123"/>
      <c r="J19" s="121"/>
    </row>
    <row r="20" spans="1:10" ht="34.5" customHeight="1" x14ac:dyDescent="0.25">
      <c r="A20" s="121">
        <v>16</v>
      </c>
      <c r="B20" s="121"/>
      <c r="C20" s="121"/>
      <c r="D20" s="121"/>
      <c r="E20" s="121"/>
      <c r="F20" s="123"/>
      <c r="G20" s="123"/>
      <c r="H20" s="123"/>
      <c r="I20" s="123"/>
      <c r="J20" s="121"/>
    </row>
    <row r="21" spans="1:10" ht="34.5" customHeight="1" x14ac:dyDescent="0.25">
      <c r="A21" s="121">
        <v>17</v>
      </c>
      <c r="B21" s="121"/>
      <c r="C21" s="121"/>
      <c r="D21" s="121"/>
      <c r="E21" s="121"/>
      <c r="F21" s="123"/>
      <c r="G21" s="123"/>
      <c r="H21" s="123"/>
      <c r="I21" s="123"/>
      <c r="J21" s="121"/>
    </row>
    <row r="22" spans="1:10" ht="34.5" customHeight="1" x14ac:dyDescent="0.25">
      <c r="A22" s="121">
        <v>18</v>
      </c>
      <c r="B22" s="121"/>
      <c r="C22" s="121"/>
      <c r="D22" s="121"/>
      <c r="E22" s="121"/>
      <c r="F22" s="123"/>
      <c r="G22" s="123"/>
      <c r="H22" s="123"/>
      <c r="I22" s="123"/>
      <c r="J22" s="121"/>
    </row>
    <row r="23" spans="1:10" ht="34.5" customHeight="1" x14ac:dyDescent="0.25">
      <c r="A23" s="121">
        <v>19</v>
      </c>
      <c r="B23" s="121"/>
      <c r="C23" s="121"/>
      <c r="D23" s="121"/>
      <c r="E23" s="121"/>
      <c r="F23" s="123"/>
      <c r="G23" s="123"/>
      <c r="H23" s="123"/>
      <c r="I23" s="123"/>
      <c r="J23" s="121"/>
    </row>
    <row r="24" spans="1:10" ht="34.5" customHeight="1" x14ac:dyDescent="0.25">
      <c r="A24" s="121">
        <v>20</v>
      </c>
      <c r="B24" s="121"/>
      <c r="C24" s="121"/>
      <c r="D24" s="121"/>
      <c r="E24" s="121"/>
      <c r="F24" s="123"/>
      <c r="G24" s="123"/>
      <c r="H24" s="123"/>
      <c r="I24" s="123"/>
      <c r="J24" s="121"/>
    </row>
    <row r="25" spans="1:10" ht="34.5" customHeight="1" x14ac:dyDescent="0.25">
      <c r="A25" s="121">
        <v>21</v>
      </c>
      <c r="B25" s="121"/>
      <c r="C25" s="121"/>
      <c r="D25" s="121"/>
      <c r="E25" s="121"/>
      <c r="F25" s="123"/>
      <c r="G25" s="123"/>
      <c r="H25" s="123"/>
      <c r="I25" s="123"/>
      <c r="J25" s="121"/>
    </row>
    <row r="26" spans="1:10" ht="34.5" customHeight="1" x14ac:dyDescent="0.25">
      <c r="A26" s="121">
        <v>22</v>
      </c>
      <c r="B26" s="121"/>
      <c r="C26" s="121"/>
      <c r="D26" s="121"/>
      <c r="E26" s="121"/>
      <c r="F26" s="123"/>
      <c r="G26" s="123"/>
      <c r="H26" s="123"/>
      <c r="I26" s="123"/>
      <c r="J26" s="121"/>
    </row>
    <row r="27" spans="1:10" ht="34.5" customHeight="1" x14ac:dyDescent="0.25">
      <c r="A27" s="121">
        <v>23</v>
      </c>
      <c r="B27" s="121"/>
      <c r="C27" s="121"/>
      <c r="D27" s="121"/>
      <c r="E27" s="121"/>
      <c r="F27" s="123"/>
      <c r="G27" s="123"/>
      <c r="H27" s="123"/>
      <c r="I27" s="123"/>
      <c r="J27" s="121"/>
    </row>
    <row r="28" spans="1:10" ht="34.5" customHeight="1" x14ac:dyDescent="0.25">
      <c r="A28" s="121">
        <v>24</v>
      </c>
      <c r="B28" s="121"/>
      <c r="C28" s="121"/>
      <c r="D28" s="121"/>
      <c r="E28" s="121"/>
      <c r="F28" s="123"/>
      <c r="G28" s="123"/>
      <c r="H28" s="123"/>
      <c r="I28" s="123"/>
      <c r="J28" s="121"/>
    </row>
    <row r="29" spans="1:10" ht="34.5" customHeight="1" x14ac:dyDescent="0.25">
      <c r="A29" s="121">
        <v>25</v>
      </c>
      <c r="B29" s="121"/>
      <c r="C29" s="121"/>
      <c r="D29" s="121"/>
      <c r="E29" s="121"/>
      <c r="F29" s="123"/>
      <c r="G29" s="123"/>
      <c r="H29" s="123"/>
      <c r="I29" s="123"/>
      <c r="J29" s="121"/>
    </row>
    <row r="30" spans="1:10" ht="34.5" customHeight="1" x14ac:dyDescent="0.25">
      <c r="A30" s="121">
        <v>26</v>
      </c>
      <c r="B30" s="121"/>
      <c r="C30" s="121"/>
      <c r="D30" s="121"/>
      <c r="E30" s="121"/>
      <c r="F30" s="123"/>
      <c r="G30" s="123"/>
      <c r="H30" s="123"/>
      <c r="I30" s="123"/>
      <c r="J30" s="121"/>
    </row>
    <row r="31" spans="1:10" ht="34.5" customHeight="1" x14ac:dyDescent="0.25">
      <c r="A31" s="121">
        <v>27</v>
      </c>
      <c r="B31" s="121"/>
      <c r="C31" s="121"/>
      <c r="D31" s="121"/>
      <c r="E31" s="121"/>
      <c r="F31" s="123"/>
      <c r="G31" s="123"/>
      <c r="H31" s="123"/>
      <c r="I31" s="123"/>
      <c r="J31" s="121"/>
    </row>
    <row r="32" spans="1:10" ht="37.5" customHeight="1" x14ac:dyDescent="0.25">
      <c r="A32" s="121">
        <v>28</v>
      </c>
      <c r="B32" s="121"/>
      <c r="C32" s="121"/>
      <c r="D32" s="121"/>
      <c r="E32" s="121"/>
      <c r="F32" s="123"/>
      <c r="G32" s="123"/>
      <c r="H32" s="123"/>
      <c r="I32" s="123"/>
      <c r="J32" s="121"/>
    </row>
    <row r="33" spans="1:10" ht="32.25" customHeight="1" x14ac:dyDescent="0.25">
      <c r="A33" s="124"/>
      <c r="B33" s="124"/>
      <c r="C33" s="125" t="s">
        <v>87</v>
      </c>
      <c r="D33" s="125"/>
      <c r="E33" s="125"/>
      <c r="F33" s="126">
        <f>SUM(F5:F32)</f>
        <v>0</v>
      </c>
      <c r="G33" s="126"/>
      <c r="H33" s="126"/>
      <c r="I33" s="126"/>
      <c r="J33" s="124"/>
    </row>
  </sheetData>
  <mergeCells count="10">
    <mergeCell ref="C33:E33"/>
    <mergeCell ref="A1:J1"/>
    <mergeCell ref="C2:J2"/>
    <mergeCell ref="A3:A4"/>
    <mergeCell ref="B3:B4"/>
    <mergeCell ref="C3:C4"/>
    <mergeCell ref="D3:D4"/>
    <mergeCell ref="E3:E4"/>
    <mergeCell ref="F3:F4"/>
    <mergeCell ref="G3:I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4D1D0-4648-4EB2-92D1-A57D2D23425A}">
  <dimension ref="A1:J16"/>
  <sheetViews>
    <sheetView zoomScaleNormal="100" workbookViewId="0">
      <selection activeCell="D4" sqref="D4"/>
    </sheetView>
  </sheetViews>
  <sheetFormatPr defaultColWidth="9.140625" defaultRowHeight="15.75" x14ac:dyDescent="0.25"/>
  <cols>
    <col min="1" max="1" width="5.140625" bestFit="1" customWidth="1"/>
    <col min="2" max="2" width="5.140625" customWidth="1"/>
    <col min="3" max="3" width="21.5703125" customWidth="1"/>
    <col min="4" max="4" width="12.85546875" customWidth="1"/>
    <col min="5" max="5" width="41.28515625" customWidth="1"/>
    <col min="6" max="6" width="20.7109375" customWidth="1"/>
    <col min="7" max="9" width="6.28515625" bestFit="1" customWidth="1"/>
    <col min="10" max="10" width="18.5703125" customWidth="1"/>
  </cols>
  <sheetData>
    <row r="1" spans="1:10" ht="75.75" customHeight="1" x14ac:dyDescent="0.25">
      <c r="C1" s="102" t="s">
        <v>50</v>
      </c>
      <c r="D1" s="102"/>
      <c r="E1" s="103"/>
      <c r="F1" s="103"/>
      <c r="G1" s="103"/>
      <c r="H1" s="103"/>
      <c r="I1" s="103"/>
      <c r="J1" s="103"/>
    </row>
    <row r="2" spans="1:10" ht="34.5" customHeight="1" x14ac:dyDescent="0.25">
      <c r="A2" s="104" t="s">
        <v>51</v>
      </c>
      <c r="B2" s="104" t="s">
        <v>52</v>
      </c>
      <c r="C2" s="104" t="s">
        <v>53</v>
      </c>
      <c r="D2" s="104" t="s">
        <v>54</v>
      </c>
      <c r="E2" s="104" t="s">
        <v>55</v>
      </c>
      <c r="F2" s="104" t="s">
        <v>56</v>
      </c>
      <c r="G2" s="105" t="s">
        <v>57</v>
      </c>
      <c r="H2" s="106"/>
      <c r="I2" s="107"/>
      <c r="J2" s="108" t="s">
        <v>58</v>
      </c>
    </row>
    <row r="3" spans="1:10" ht="34.5" customHeight="1" x14ac:dyDescent="0.25">
      <c r="A3" s="109"/>
      <c r="B3" s="109"/>
      <c r="C3" s="109"/>
      <c r="D3" s="109"/>
      <c r="E3" s="109"/>
      <c r="F3" s="109"/>
      <c r="G3" s="108" t="s">
        <v>59</v>
      </c>
      <c r="H3" s="108" t="s">
        <v>60</v>
      </c>
      <c r="I3" s="108" t="s">
        <v>61</v>
      </c>
      <c r="J3" s="108"/>
    </row>
    <row r="4" spans="1:10" ht="34.5" customHeight="1" x14ac:dyDescent="0.25">
      <c r="A4" s="108">
        <v>1</v>
      </c>
      <c r="B4" s="108">
        <v>3</v>
      </c>
      <c r="C4" s="108" t="s">
        <v>62</v>
      </c>
      <c r="D4" s="108"/>
      <c r="E4" s="108" t="s">
        <v>63</v>
      </c>
      <c r="F4" s="110">
        <v>5000</v>
      </c>
      <c r="G4" s="110"/>
      <c r="H4" s="110"/>
      <c r="I4" s="110"/>
      <c r="J4" s="108"/>
    </row>
    <row r="5" spans="1:10" ht="34.5" customHeight="1" x14ac:dyDescent="0.25">
      <c r="A5" s="108">
        <v>2</v>
      </c>
      <c r="B5" s="108">
        <v>3</v>
      </c>
      <c r="C5" s="108" t="s">
        <v>64</v>
      </c>
      <c r="D5" s="108"/>
      <c r="E5" s="108" t="s">
        <v>65</v>
      </c>
      <c r="F5" s="110">
        <v>35000</v>
      </c>
      <c r="G5" s="110"/>
      <c r="H5" s="110"/>
      <c r="I5" s="110"/>
      <c r="J5" s="108"/>
    </row>
    <row r="6" spans="1:10" ht="34.5" customHeight="1" x14ac:dyDescent="0.25">
      <c r="A6" s="108">
        <v>3</v>
      </c>
      <c r="B6" s="108">
        <v>4</v>
      </c>
      <c r="C6" s="108" t="s">
        <v>66</v>
      </c>
      <c r="D6" s="108"/>
      <c r="E6" s="108" t="s">
        <v>67</v>
      </c>
      <c r="F6" s="110">
        <v>35000</v>
      </c>
      <c r="G6" s="110"/>
      <c r="H6" s="110"/>
      <c r="I6" s="110"/>
      <c r="J6" s="108"/>
    </row>
    <row r="7" spans="1:10" ht="34.5" customHeight="1" x14ac:dyDescent="0.25">
      <c r="A7" s="108">
        <v>4</v>
      </c>
      <c r="B7" s="108">
        <v>5</v>
      </c>
      <c r="C7" s="108" t="s">
        <v>68</v>
      </c>
      <c r="D7" s="108"/>
      <c r="E7" s="108" t="s">
        <v>69</v>
      </c>
      <c r="F7" s="110">
        <v>35000</v>
      </c>
      <c r="G7" s="110"/>
      <c r="H7" s="110"/>
      <c r="I7" s="110"/>
      <c r="J7" s="108"/>
    </row>
    <row r="8" spans="1:10" ht="34.5" customHeight="1" x14ac:dyDescent="0.25">
      <c r="A8" s="108">
        <v>5</v>
      </c>
      <c r="B8" s="108">
        <v>5</v>
      </c>
      <c r="C8" s="108" t="s">
        <v>70</v>
      </c>
      <c r="D8" s="108"/>
      <c r="E8" s="108" t="s">
        <v>71</v>
      </c>
      <c r="F8" s="110">
        <v>31000</v>
      </c>
      <c r="G8" s="110"/>
      <c r="H8" s="110"/>
      <c r="I8" s="110"/>
      <c r="J8" s="108"/>
    </row>
    <row r="9" spans="1:10" ht="34.5" customHeight="1" x14ac:dyDescent="0.25">
      <c r="A9" s="108">
        <v>6</v>
      </c>
      <c r="B9" s="108">
        <v>7</v>
      </c>
      <c r="C9" s="108" t="s">
        <v>72</v>
      </c>
      <c r="D9" s="108"/>
      <c r="E9" s="108" t="s">
        <v>73</v>
      </c>
      <c r="F9" s="110">
        <v>127000</v>
      </c>
      <c r="G9" s="110"/>
      <c r="H9" s="110"/>
      <c r="I9" s="110"/>
      <c r="J9" s="108"/>
    </row>
    <row r="10" spans="1:10" ht="34.5" customHeight="1" x14ac:dyDescent="0.25">
      <c r="A10" s="108">
        <v>7</v>
      </c>
      <c r="B10" s="108">
        <v>9</v>
      </c>
      <c r="C10" s="108" t="s">
        <v>74</v>
      </c>
      <c r="D10" s="108"/>
      <c r="E10" s="108" t="s">
        <v>75</v>
      </c>
      <c r="F10" s="110">
        <v>5000</v>
      </c>
      <c r="G10" s="110"/>
      <c r="H10" s="110"/>
      <c r="I10" s="110"/>
      <c r="J10" s="108"/>
    </row>
    <row r="11" spans="1:10" ht="34.5" customHeight="1" x14ac:dyDescent="0.25">
      <c r="A11" s="108">
        <v>8</v>
      </c>
      <c r="B11" s="108">
        <v>10</v>
      </c>
      <c r="C11" s="108" t="s">
        <v>76</v>
      </c>
      <c r="D11" s="108"/>
      <c r="E11" s="108" t="s">
        <v>77</v>
      </c>
      <c r="F11" s="110">
        <v>35000</v>
      </c>
      <c r="G11" s="110"/>
      <c r="H11" s="110"/>
      <c r="I11" s="110"/>
      <c r="J11" s="108"/>
    </row>
    <row r="12" spans="1:10" ht="34.5" customHeight="1" x14ac:dyDescent="0.25">
      <c r="A12" s="108">
        <v>9</v>
      </c>
      <c r="B12" s="108">
        <v>10</v>
      </c>
      <c r="C12" s="108" t="s">
        <v>78</v>
      </c>
      <c r="D12" s="108"/>
      <c r="E12" s="108" t="s">
        <v>79</v>
      </c>
      <c r="F12" s="110">
        <v>6000</v>
      </c>
      <c r="G12" s="110"/>
      <c r="H12" s="110"/>
      <c r="I12" s="110"/>
      <c r="J12" s="108"/>
    </row>
    <row r="13" spans="1:10" ht="34.5" customHeight="1" x14ac:dyDescent="0.25">
      <c r="A13" s="108">
        <v>10</v>
      </c>
      <c r="B13" s="108">
        <v>11</v>
      </c>
      <c r="C13" s="108" t="s">
        <v>80</v>
      </c>
      <c r="D13" s="108"/>
      <c r="E13" s="108" t="s">
        <v>81</v>
      </c>
      <c r="F13" s="110">
        <v>35000</v>
      </c>
      <c r="G13" s="110"/>
      <c r="H13" s="110"/>
      <c r="I13" s="110"/>
      <c r="J13" s="108"/>
    </row>
    <row r="14" spans="1:10" ht="34.5" customHeight="1" x14ac:dyDescent="0.25">
      <c r="A14" s="108">
        <v>11</v>
      </c>
      <c r="B14" s="108">
        <v>11</v>
      </c>
      <c r="C14" s="108" t="s">
        <v>82</v>
      </c>
      <c r="D14" s="108"/>
      <c r="E14" s="108" t="s">
        <v>83</v>
      </c>
      <c r="F14" s="110">
        <v>15000</v>
      </c>
      <c r="G14" s="110"/>
      <c r="H14" s="110"/>
      <c r="I14" s="110"/>
      <c r="J14" s="108"/>
    </row>
    <row r="15" spans="1:10" ht="33" x14ac:dyDescent="0.25">
      <c r="A15" s="108">
        <v>12</v>
      </c>
      <c r="B15" s="108" t="s">
        <v>84</v>
      </c>
      <c r="C15" s="108" t="s">
        <v>85</v>
      </c>
      <c r="D15" s="108"/>
      <c r="E15" s="108" t="s">
        <v>86</v>
      </c>
      <c r="F15" s="110">
        <v>350832</v>
      </c>
      <c r="G15" s="110"/>
      <c r="H15" s="110"/>
      <c r="I15" s="110"/>
      <c r="J15" s="108"/>
    </row>
    <row r="16" spans="1:10" ht="32.25" customHeight="1" x14ac:dyDescent="0.25">
      <c r="A16" s="111"/>
      <c r="B16" s="111"/>
      <c r="C16" s="112" t="s">
        <v>87</v>
      </c>
      <c r="D16" s="112"/>
      <c r="E16" s="112"/>
      <c r="F16" s="113">
        <f>F4+F5+F6+F7+F8+F9+F10+F11+F12+F13+F14+F15</f>
        <v>714832</v>
      </c>
      <c r="G16" s="113"/>
      <c r="H16" s="113"/>
      <c r="I16" s="113"/>
      <c r="J16" s="111"/>
    </row>
  </sheetData>
  <mergeCells count="9">
    <mergeCell ref="C16:E16"/>
    <mergeCell ref="C1:J1"/>
    <mergeCell ref="A2:A3"/>
    <mergeCell ref="B2:B3"/>
    <mergeCell ref="C2:C3"/>
    <mergeCell ref="D2:D3"/>
    <mergeCell ref="E2:E3"/>
    <mergeCell ref="F2:F3"/>
    <mergeCell ref="G2:I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月預算</vt:lpstr>
      <vt:lpstr>月預算範本</vt:lpstr>
      <vt:lpstr>年度規畫表</vt:lpstr>
      <vt:lpstr>年度規畫表範本</vt:lpstr>
      <vt:lpstr>月預算!Print_Titles</vt:lpstr>
      <vt:lpstr>月預算範本!Print_Titles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HDUT</cp:lastModifiedBy>
  <cp:lastPrinted>2025-09-19T02:52:20Z</cp:lastPrinted>
  <dcterms:created xsi:type="dcterms:W3CDTF">2025-09-10T23:59:03Z</dcterms:created>
  <dcterms:modified xsi:type="dcterms:W3CDTF">2026-01-30T05:14:16Z</dcterms:modified>
</cp:coreProperties>
</file>